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10" windowWidth="8880" windowHeight="4410" tabRatio="876" activeTab="13"/>
  </bookViews>
  <sheets>
    <sheet name="3" sheetId="1" r:id="rId1"/>
    <sheet name="4" sheetId="2" r:id="rId2"/>
    <sheet name="5" sheetId="3" r:id="rId3"/>
    <sheet name="6" sheetId="4" r:id="rId4"/>
    <sheet name="15" sheetId="5" r:id="rId5"/>
    <sheet name="16" sheetId="6" r:id="rId6"/>
    <sheet name="17" sheetId="7" r:id="rId7"/>
    <sheet name="17.1" sheetId="8" r:id="rId8"/>
    <sheet name="18.2" sheetId="9" r:id="rId9"/>
    <sheet name="20" sheetId="10" r:id="rId10"/>
    <sheet name="20.1.3" sheetId="11" r:id="rId11"/>
    <sheet name="21.3" sheetId="12" r:id="rId12"/>
    <sheet name="24" sheetId="13" r:id="rId13"/>
    <sheet name="25" sheetId="14" r:id="rId14"/>
    <sheet name="27" sheetId="15" r:id="rId15"/>
    <sheet name="2.1" sheetId="16" r:id="rId16"/>
    <sheet name="2.2" sheetId="17" r:id="rId17"/>
  </sheets>
  <externalReferences>
    <externalReference r:id="rId20"/>
  </externalReferences>
  <definedNames>
    <definedName name="_xlnm.Print_Area" localSheetId="4">'15'!$A$1:$G$51</definedName>
    <definedName name="_xlnm.Print_Area" localSheetId="14">'27'!$A$1:$R$82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<sst xmlns="http://schemas.openxmlformats.org/spreadsheetml/2006/main" count="1407" uniqueCount="536">
  <si>
    <t xml:space="preserve">Справка о финансировании и освоении капитальных вложений в электросетевое строительство (передача электроэнергии) </t>
  </si>
  <si>
    <t xml:space="preserve">электрической энергии </t>
  </si>
  <si>
    <t xml:space="preserve">Расчет платы за услуги по содержанию электрических сетей </t>
  </si>
  <si>
    <t xml:space="preserve">Расчет ставки по оплате технологического расхода (потерь) электрической энергии на ее передачу по сетям </t>
  </si>
  <si>
    <t xml:space="preserve">Экономически обоснованные тарифы на электрическую энергию (мощность) по группам потребителей </t>
  </si>
  <si>
    <t>Средняя норма амортизации</t>
  </si>
  <si>
    <t>Сумма амортизационных отчислений</t>
  </si>
  <si>
    <t>ПРИЛОЖЕНИЕ 2.</t>
  </si>
  <si>
    <t xml:space="preserve">  - отнесенная на производство электрической энергии</t>
  </si>
  <si>
    <t xml:space="preserve">  - отнесенная на передачу электрической энергии</t>
  </si>
  <si>
    <t xml:space="preserve">  - отнесенная на производство тепловой энергии</t>
  </si>
  <si>
    <t xml:space="preserve">  - отнесенная на передачу тепловой энергии</t>
  </si>
  <si>
    <t xml:space="preserve"> - другие (с расшифровкой)</t>
  </si>
  <si>
    <t>установлении тарифов на передачу</t>
  </si>
  <si>
    <t>6.3.</t>
  </si>
  <si>
    <t xml:space="preserve">   - тепловая энергия</t>
  </si>
  <si>
    <t xml:space="preserve">   - прочая продукция</t>
  </si>
  <si>
    <t>Полезный отпуск электроэнергии,  млн.кВт.ч.</t>
  </si>
  <si>
    <t>Численность</t>
  </si>
  <si>
    <t>чел.</t>
  </si>
  <si>
    <t>Численность, принятая для расчета (базовый период - фактическая)</t>
  </si>
  <si>
    <t xml:space="preserve"> - " -</t>
  </si>
  <si>
    <t>Средняя оплата труда.</t>
  </si>
  <si>
    <t>Тарифная ставка рабочего 1 разряда</t>
  </si>
  <si>
    <t>5.2.</t>
  </si>
  <si>
    <t>Единица измерения</t>
  </si>
  <si>
    <t xml:space="preserve">Период регулирования </t>
  </si>
  <si>
    <t>…</t>
  </si>
  <si>
    <t>Другие затраты, относимые на себестоимость продукции,всего</t>
  </si>
  <si>
    <t>Недополученный по независящим причинам доход</t>
  </si>
  <si>
    <t>Недополученный по независящим  причинам доход</t>
  </si>
  <si>
    <t>Избыток средств, полученный в предыдущем периоде регулирования</t>
  </si>
  <si>
    <t xml:space="preserve">Условно-постоянные затраты, в том числе: </t>
  </si>
  <si>
    <t>6.1.</t>
  </si>
  <si>
    <t>6.2.</t>
  </si>
  <si>
    <t/>
  </si>
  <si>
    <t>-</t>
  </si>
  <si>
    <t>Расчет</t>
  </si>
  <si>
    <t>Единицы измерения</t>
  </si>
  <si>
    <t>из них на ремонт</t>
  </si>
  <si>
    <t>Период регулирования</t>
  </si>
  <si>
    <t>Вспомогательные материалы</t>
  </si>
  <si>
    <t>Топливо на технологические цели</t>
  </si>
  <si>
    <t>Затраты на оплату труда</t>
  </si>
  <si>
    <t>Амортизация основных средств</t>
  </si>
  <si>
    <t>4.1.</t>
  </si>
  <si>
    <t>4.2.</t>
  </si>
  <si>
    <t>4.3.</t>
  </si>
  <si>
    <t>5.3.</t>
  </si>
  <si>
    <t>час</t>
  </si>
  <si>
    <t>то же в %</t>
  </si>
  <si>
    <t>Базовый период</t>
  </si>
  <si>
    <t>в том числе:</t>
  </si>
  <si>
    <t>Показатели</t>
  </si>
  <si>
    <t>Наименование показателя</t>
  </si>
  <si>
    <t>Отчисления на социальные нужды</t>
  </si>
  <si>
    <t>Прочие затраты всего , в том числе:</t>
  </si>
  <si>
    <t>Плата за предельно допустимые выбросы (сбросы)</t>
  </si>
  <si>
    <t>Налог на землю</t>
  </si>
  <si>
    <t>Налог на пользователей автодорог</t>
  </si>
  <si>
    <t>в т.ч.</t>
  </si>
  <si>
    <t>Арендная плата</t>
  </si>
  <si>
    <t xml:space="preserve">   - электрическая энергия</t>
  </si>
  <si>
    <t>Наименование</t>
  </si>
  <si>
    <t xml:space="preserve">    в том числе:</t>
  </si>
  <si>
    <t xml:space="preserve">  - на производственное и научно-техническое</t>
  </si>
  <si>
    <t xml:space="preserve">    развитие</t>
  </si>
  <si>
    <t xml:space="preserve">    из средств - всего</t>
  </si>
  <si>
    <t>Расчет балансовой прибыли, принимаемой при</t>
  </si>
  <si>
    <t xml:space="preserve">  - капитальные вложения</t>
  </si>
  <si>
    <t xml:space="preserve"> - на прибыль</t>
  </si>
  <si>
    <t xml:space="preserve"> - % за пользование кредитом</t>
  </si>
  <si>
    <t xml:space="preserve"> - услуги банка</t>
  </si>
  <si>
    <t xml:space="preserve"> - на имущество</t>
  </si>
  <si>
    <t xml:space="preserve"> - плата за выбросы загрязняющих веществ</t>
  </si>
  <si>
    <t>Калькуляционные статьи затрат</t>
  </si>
  <si>
    <t>Основная оплата труда производственных рабочих</t>
  </si>
  <si>
    <t>Дополнительная оплата труда производственных рабочих</t>
  </si>
  <si>
    <t>Отчисления на соц. нужды с оплаты производственных рабочих</t>
  </si>
  <si>
    <t>Расходы по содержание и эксплуатации оборудования      в том числе :</t>
  </si>
  <si>
    <t>амортизация производственного оборудования</t>
  </si>
  <si>
    <t>отчисления в ремонтный фонд</t>
  </si>
  <si>
    <t>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</si>
  <si>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</si>
  <si>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</si>
  <si>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>Общехозяйственные расходы, всего в том числе:</t>
  </si>
  <si>
    <t xml:space="preserve"> - налог на землю</t>
  </si>
  <si>
    <t>Другие затраты, относимые на себестоимость продукции всего, в том числе:</t>
  </si>
  <si>
    <t>2.1.</t>
  </si>
  <si>
    <t>2.2.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</si>
  <si>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</si>
  <si>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</si>
  <si>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</si>
  <si>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</si>
  <si>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</si>
  <si>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</si>
  <si>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</si>
  <si>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</si>
  <si>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</si>
  <si>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</si>
  <si>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</si>
  <si>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</si>
  <si>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</si>
  <si>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</si>
  <si>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</si>
  <si>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</si>
  <si>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>тыс. руб.</t>
  </si>
  <si>
    <t>тыс.руб.</t>
  </si>
  <si>
    <t>Всего</t>
  </si>
  <si>
    <t>1.1.</t>
  </si>
  <si>
    <t>1.1.1.</t>
  </si>
  <si>
    <t>1.2.</t>
  </si>
  <si>
    <t>5.1.</t>
  </si>
  <si>
    <t>1.3.</t>
  </si>
  <si>
    <t>2.3.</t>
  </si>
  <si>
    <t>3.1.</t>
  </si>
  <si>
    <t>3.2.</t>
  </si>
  <si>
    <t>3.3.</t>
  </si>
  <si>
    <t>4.1.1.</t>
  </si>
  <si>
    <t>4.1.2.</t>
  </si>
  <si>
    <t>Водный налог (ГЭС)</t>
  </si>
  <si>
    <t>2.4.</t>
  </si>
  <si>
    <t>МВт</t>
  </si>
  <si>
    <t>п.п.</t>
  </si>
  <si>
    <t xml:space="preserve">Поступление мощности в сеть , ВСЕГО </t>
  </si>
  <si>
    <t xml:space="preserve">поступление эл. энергии от других организаций </t>
  </si>
  <si>
    <t>Таблица № П1.3.</t>
  </si>
  <si>
    <t>СН2</t>
  </si>
  <si>
    <t>Технические потери</t>
  </si>
  <si>
    <t>млн. кВтч</t>
  </si>
  <si>
    <t>Норматив потерь</t>
  </si>
  <si>
    <t>кВт/ МВА</t>
  </si>
  <si>
    <t>Суммарная мощность трансформаторов</t>
  </si>
  <si>
    <t>МВА</t>
  </si>
  <si>
    <t>тыс.кВтч в год/шт.</t>
  </si>
  <si>
    <t>Количество</t>
  </si>
  <si>
    <t>шт.</t>
  </si>
  <si>
    <t>1.4.</t>
  </si>
  <si>
    <t>1.4.1.</t>
  </si>
  <si>
    <t>1.4.2.</t>
  </si>
  <si>
    <t>1.5.</t>
  </si>
  <si>
    <t>1.5.1.</t>
  </si>
  <si>
    <t xml:space="preserve">млн. кВтч в год/км </t>
  </si>
  <si>
    <t>Протяженность линий</t>
  </si>
  <si>
    <t>1.6.</t>
  </si>
  <si>
    <t>Поправочный коэффициент</t>
  </si>
  <si>
    <t xml:space="preserve">Протяженность линий 0,4 кВ </t>
  </si>
  <si>
    <t>Продолжительность периода</t>
  </si>
  <si>
    <t>а</t>
  </si>
  <si>
    <t>б</t>
  </si>
  <si>
    <t>в</t>
  </si>
  <si>
    <t>Потери холостого хода в трансформаторах (а*б*в)</t>
  </si>
  <si>
    <t>Потери в БСК и СТК (а*б)</t>
  </si>
  <si>
    <t>Потери в шунтирующих реакторах (а*б)</t>
  </si>
  <si>
    <t>Потери в СК номинальной мощностью____ Мвар (а*б)</t>
  </si>
  <si>
    <t>1.4.3.</t>
  </si>
  <si>
    <t xml:space="preserve">Потери электрической энергии на корону, всего </t>
  </si>
  <si>
    <t>Потери на корону в линиях напряжением ____кВ (а*б)</t>
  </si>
  <si>
    <t>1.5.2.</t>
  </si>
  <si>
    <t>Расход электроэнергии на собственные нужды подстанций</t>
  </si>
  <si>
    <t>Потери, обусловленные погрешностями приборов учета</t>
  </si>
  <si>
    <t>Нагрузочные потери в сети НН (а*б)</t>
  </si>
  <si>
    <t>1.6.2.</t>
  </si>
  <si>
    <t xml:space="preserve">тыс. кВтч в год/км </t>
  </si>
  <si>
    <t>Нагрузочные потери, всего</t>
  </si>
  <si>
    <t>Отпуск в сеть ВН, СН1 и СН11</t>
  </si>
  <si>
    <t>Нагрузочные потери в сети ВН, СН1, СН11 (а*б*в)</t>
  </si>
  <si>
    <t>1.6.1.</t>
  </si>
  <si>
    <t>Расчёт технологического расхода электрической энергии (потерь) в электрических сетях ЭСО (региональных электрических сетях)</t>
  </si>
  <si>
    <t>Таблица № П1.4.</t>
  </si>
  <si>
    <t xml:space="preserve">Поступление эл.энергии в сеть , ВСЕГО </t>
  </si>
  <si>
    <t>от других поставщиков (в т.ч. с оптового рынка)</t>
  </si>
  <si>
    <t>из смежной сети, всего</t>
  </si>
  <si>
    <t>в том числе из сети</t>
  </si>
  <si>
    <t xml:space="preserve">Потери электроэнергии в сети 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</si>
  <si>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</si>
  <si>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</si>
  <si>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Таблица № П1.5.</t>
  </si>
  <si>
    <t>Таблица № П1.6.</t>
  </si>
  <si>
    <t>Объем полезного отпуска электроэнергии, млн.кВтч.</t>
  </si>
  <si>
    <t xml:space="preserve">Заявленная (расчетная) мощность, тыс.кВт. </t>
  </si>
  <si>
    <t>Число часов использо-вания, час</t>
  </si>
  <si>
    <t xml:space="preserve">Доля потребления на разных диапазонах напряжений, % </t>
  </si>
  <si>
    <t>Прочие потребители</t>
  </si>
  <si>
    <t xml:space="preserve">Итого </t>
  </si>
  <si>
    <t>Структура полезного отпуска электрической энергии (мощности) по группам потребителей ЭСО</t>
  </si>
  <si>
    <t>Потребитель 2</t>
  </si>
  <si>
    <t>в том числе                     Бюджетные потребители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</si>
  <si>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сети.</t>
  </si>
  <si>
    <t>Таблица № П1.24.</t>
  </si>
  <si>
    <t>УЕ</t>
  </si>
  <si>
    <t>Доля</t>
  </si>
  <si>
    <t>Расходы, отнесенные на передачу электрической энергии (п.11 табл.П.1.18.2.)</t>
  </si>
  <si>
    <t>Прибыль, отнесенная на передачу электрической энергии (п.8 табл.П.1.21.3)</t>
  </si>
  <si>
    <t>Необходимая валовая выручка, отнесенная на передачу электрической энергии (п.1 + п.2)</t>
  </si>
  <si>
    <r>
      <t xml:space="preserve">Плата за услуги на содержание электрических сетей по диапазонам напряжения в расчете на 1 МВт согласно формулам </t>
    </r>
    <r>
      <rPr>
        <sz val="10"/>
        <rFont val="Times New Roman"/>
        <family val="1"/>
      </rPr>
      <t>(31)-(33)</t>
    </r>
  </si>
  <si>
    <t>руб/МВт мес.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</si>
  <si>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(34)-(36)</t>
    </r>
  </si>
  <si>
    <t>Таблица № П1.25</t>
  </si>
  <si>
    <t>Группа 1. Базовые потребители</t>
  </si>
  <si>
    <t>1.1.2.</t>
  </si>
  <si>
    <t xml:space="preserve">Группа 2-4. </t>
  </si>
  <si>
    <t>Отпуск электрической энергии в сеть с учетом величины сальдо-перетока электроэнергии</t>
  </si>
  <si>
    <t xml:space="preserve">Потери электрической энергии </t>
  </si>
  <si>
    <t>Полезный отпуск электрической энергии</t>
  </si>
  <si>
    <t>Ставка на оплату технологического расхода (потерь ) электрической энергии на ее передачу по сетям</t>
  </si>
  <si>
    <t>руб./МВтч</t>
  </si>
  <si>
    <t>из них           на сбыт</t>
  </si>
  <si>
    <t>в т.ч. СН1</t>
  </si>
  <si>
    <t xml:space="preserve">          СН11</t>
  </si>
  <si>
    <t xml:space="preserve">от электростанций ПЭ </t>
  </si>
  <si>
    <t>из них    на сбыт</t>
  </si>
  <si>
    <t>из них     на сбыт</t>
  </si>
  <si>
    <t>Примечание: При заполнении таблицы по передаче электрической энергии справочно указывается первоначальная стоимость основных фондов по уровням напряжения (ВН, СН1, СН11, НН)</t>
  </si>
  <si>
    <t>СН1</t>
  </si>
  <si>
    <t>СН11</t>
  </si>
  <si>
    <t xml:space="preserve">   </t>
  </si>
  <si>
    <t>2.5.</t>
  </si>
  <si>
    <t>2.6.</t>
  </si>
  <si>
    <t>2.7.</t>
  </si>
  <si>
    <t>2.8.</t>
  </si>
  <si>
    <t>2.9.</t>
  </si>
  <si>
    <t>2.10.</t>
  </si>
  <si>
    <t>Объем капитальных вложений - всего</t>
  </si>
  <si>
    <t>Финансирование капитальных вложений</t>
  </si>
  <si>
    <t>Амортизационных отчислений на полное</t>
  </si>
  <si>
    <t>Неиспользованных средств на начало года</t>
  </si>
  <si>
    <t xml:space="preserve">Прочих </t>
  </si>
  <si>
    <t>Средства, полученные от реализации ценных</t>
  </si>
  <si>
    <t>Кредитные средства</t>
  </si>
  <si>
    <t>Итого по пп. 2.1. - 2.8.</t>
  </si>
  <si>
    <t>Прибыль (п. 1 - п. 2.9.):</t>
  </si>
  <si>
    <t>Прибыль на развитие производства</t>
  </si>
  <si>
    <t>Дивиденды по акциям</t>
  </si>
  <si>
    <t>Протяженность</t>
  </si>
  <si>
    <t>Объем условных единиц</t>
  </si>
  <si>
    <t>у/100км</t>
  </si>
  <si>
    <t>у</t>
  </si>
  <si>
    <t>Материал опор</t>
  </si>
  <si>
    <t>Количество условных единиц (у) на 100 км трассы ЛЭП</t>
  </si>
  <si>
    <t>ВЛЭП</t>
  </si>
  <si>
    <t>КЛЭП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</si>
  <si>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 </t>
  </si>
  <si>
    <t xml:space="preserve"> 1 - 20 </t>
  </si>
  <si>
    <t xml:space="preserve"> 20 -35</t>
  </si>
  <si>
    <t xml:space="preserve"> 3 - 10</t>
  </si>
  <si>
    <t xml:space="preserve">0,4 кВ </t>
  </si>
  <si>
    <t xml:space="preserve">ВН, всего </t>
  </si>
  <si>
    <t>СН, всего</t>
  </si>
  <si>
    <t>НН, всего</t>
  </si>
  <si>
    <t xml:space="preserve"> - Кабельные вводы учтены в условных единицах КЛЭП напряжением до 1 кВ.</t>
  </si>
  <si>
    <t>Расход электроэнергии на производственные и хозяйственные нужды</t>
  </si>
  <si>
    <t>от электростанций ПЭ (ЭСО)</t>
  </si>
  <si>
    <t>то же в % (п.1.1/п.1.3)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</si>
  <si>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</si>
  <si>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</si>
  <si>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</si>
  <si>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</si>
  <si>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</si>
  <si>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</si>
  <si>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потребителей оптового рынка</t>
  </si>
  <si>
    <t>Средняя за отчетный период стоимость основных производственных фондов</t>
  </si>
  <si>
    <t>Амортизация</t>
  </si>
  <si>
    <t>Всего собственным потребителям</t>
  </si>
  <si>
    <t>Потребителям по прямым договорам (субъектам оптового рынка)</t>
  </si>
  <si>
    <t xml:space="preserve">а) воздушных линий в здание и                                                                                                                                      </t>
  </si>
  <si>
    <t xml:space="preserve"> - Условные единицы по ВЛЭП-0,4 кВ учитывают трудозатраты на обслуживание и ремонт:                         </t>
  </si>
  <si>
    <t>б) линий с совместной подвеской проводов.</t>
  </si>
  <si>
    <t>Количество условных единиц (у) на единицу измерения</t>
  </si>
  <si>
    <t>у/ед.изм.</t>
  </si>
  <si>
    <t>Количество единиц измерения</t>
  </si>
  <si>
    <t xml:space="preserve"> 400 - 500</t>
  </si>
  <si>
    <t xml:space="preserve"> 110 - 150</t>
  </si>
  <si>
    <t xml:space="preserve"> 1 - 20</t>
  </si>
  <si>
    <t>ед.изм.</t>
  </si>
  <si>
    <t>Объем РП 1-20 кВ в условных единицах определяется по количеству установленных масляных выключателей (п.4) и выключателей нагрузки (п.6). При установке в РП трансформаторов 1-20/0,4 кВ дополнительные объемы обслуживания определяются по п.11 или  12.</t>
  </si>
  <si>
    <t>7=5*6</t>
  </si>
  <si>
    <t>Налоги, сборы, платежи - всего</t>
  </si>
  <si>
    <t>Прибыль, облагаемая налогом</t>
  </si>
  <si>
    <t>Итого</t>
  </si>
  <si>
    <t xml:space="preserve">заполняется в целом и отдельно по: производству электрической энергии, производству тепловой энергии, передаче электрической энергии, передаче тепловой энергии. </t>
  </si>
  <si>
    <t>Итого расходов</t>
  </si>
  <si>
    <t>заполняется в целом и отдельно по: производству электрической энергии, производству тепловой энергии, передаче электрической энергии, по передаче тепловой энергии.</t>
  </si>
  <si>
    <t>7.4.</t>
  </si>
  <si>
    <t>7.5.</t>
  </si>
  <si>
    <t>7.6.</t>
  </si>
  <si>
    <t>7.6.1.</t>
  </si>
  <si>
    <t>14.1.</t>
  </si>
  <si>
    <t>источников финансирования капитальных вложений</t>
  </si>
  <si>
    <t>Работы и услуги производственного  характера</t>
  </si>
  <si>
    <t>Расчетные расходы по производству продукции (услуг)</t>
  </si>
  <si>
    <t>Итого по денежным выплатам</t>
  </si>
  <si>
    <t>Плата за предельно допустимые выбросы (сбросы) загрязняющих вещеcтв</t>
  </si>
  <si>
    <t>Итого производственные расходы</t>
  </si>
  <si>
    <t xml:space="preserve">Удельные расходы, руб./тыс.кВт.ч                                    </t>
  </si>
  <si>
    <t>из них расходы     на сбыт</t>
  </si>
  <si>
    <t>бумаг</t>
  </si>
  <si>
    <t>Местного бюджета</t>
  </si>
  <si>
    <t>7 = 5 * 6 /100</t>
  </si>
  <si>
    <t xml:space="preserve">По пп.1,2 условные единицы относятся на уровень напряжения, соответствующий первичному напряжению.  </t>
  </si>
  <si>
    <t>Условные единицы электрооборудования понизительных подстанций относятся на уровень высшего напряжения подстанций</t>
  </si>
  <si>
    <t>восстановление основных фондов (100 %)</t>
  </si>
  <si>
    <t xml:space="preserve"> Прибыль от товарной продукции, в том числе </t>
  </si>
  <si>
    <t>Расходы на компенсацию потерь</t>
  </si>
  <si>
    <t>Система условных единиц для распределения общей суммы тарифной выручки по классам напряжения.</t>
  </si>
  <si>
    <t xml:space="preserve">         Смета расходов *)</t>
  </si>
  <si>
    <t>Таблица  П1.17.1</t>
  </si>
  <si>
    <t>Расчет среднегодовой стоимости основных производственных фондов по линиям электропередач и подстанциям</t>
  </si>
  <si>
    <t>Прочие</t>
  </si>
  <si>
    <t>7.1.</t>
  </si>
  <si>
    <t>7.2.</t>
  </si>
  <si>
    <t>7.3.</t>
  </si>
  <si>
    <t>№</t>
  </si>
  <si>
    <t>Ед.изм.</t>
  </si>
  <si>
    <t>км</t>
  </si>
  <si>
    <t>%</t>
  </si>
  <si>
    <t>п/п</t>
  </si>
  <si>
    <t>всего</t>
  </si>
  <si>
    <t>в том числе</t>
  </si>
  <si>
    <t>Ставка за мощность</t>
  </si>
  <si>
    <t>Ставка за энергию</t>
  </si>
  <si>
    <t xml:space="preserve">Всего </t>
  </si>
  <si>
    <t>Потери в синхронных компенсаторах (СК)</t>
  </si>
  <si>
    <t>Примечание:</t>
  </si>
  <si>
    <t xml:space="preserve">Энергия </t>
  </si>
  <si>
    <t>Энергия на хозяйственные нужды</t>
  </si>
  <si>
    <t>9.1.</t>
  </si>
  <si>
    <t>9.2.</t>
  </si>
  <si>
    <t>9.3.</t>
  </si>
  <si>
    <t>9.4.</t>
  </si>
  <si>
    <t>9.5.</t>
  </si>
  <si>
    <t>9.6.</t>
  </si>
  <si>
    <t>9.7.</t>
  </si>
  <si>
    <t>9.7.1.</t>
  </si>
  <si>
    <t>9.7.2.</t>
  </si>
  <si>
    <t>9.8.</t>
  </si>
  <si>
    <t>9.8.1.</t>
  </si>
  <si>
    <t>13.1.</t>
  </si>
  <si>
    <t>13.2.</t>
  </si>
  <si>
    <t>13.3.</t>
  </si>
  <si>
    <t>13.2.1.</t>
  </si>
  <si>
    <t>13.2.2.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</si>
  <si>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</si>
  <si>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</si>
  <si>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</si>
  <si>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</si>
  <si>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</si>
  <si>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>Выплаты, связанные с режимом работы с условиями труда 1 работника</t>
  </si>
  <si>
    <t>2.7.1.</t>
  </si>
  <si>
    <t>2.7.2.</t>
  </si>
  <si>
    <t>процент выплаты</t>
  </si>
  <si>
    <t>сумма выплат</t>
  </si>
  <si>
    <t>руб.</t>
  </si>
  <si>
    <t>Текущее премирование</t>
  </si>
  <si>
    <t>2.8.1.</t>
  </si>
  <si>
    <t>2.8.2.</t>
  </si>
  <si>
    <t>Выплаты по итогам года</t>
  </si>
  <si>
    <t>Выплаты по районному коэффициенту и северные надбавки</t>
  </si>
  <si>
    <t>2.9.1.</t>
  </si>
  <si>
    <t>2.9.2.</t>
  </si>
  <si>
    <t>2.10.1.</t>
  </si>
  <si>
    <t>2.10.2.</t>
  </si>
  <si>
    <t>2.11.</t>
  </si>
  <si>
    <t>2.11.1.</t>
  </si>
  <si>
    <t>2.11.2.</t>
  </si>
  <si>
    <t>2.12.</t>
  </si>
  <si>
    <t>Итого среднемесячная оплата труда на 1 работника</t>
  </si>
  <si>
    <t>Льготный проезд к месту отдыха</t>
  </si>
  <si>
    <t>По постановлению от 03.11.94 г. №1206</t>
  </si>
  <si>
    <t>Итого средства на оплату труда ППП</t>
  </si>
  <si>
    <t xml:space="preserve"> -" -</t>
  </si>
  <si>
    <t>Расчет средств на оплату труда ППП (включенного в себестоимость)</t>
  </si>
  <si>
    <t>Расчет средств на оплату труда непромышленного персонала (включенного в балансовую прибыль)</t>
  </si>
  <si>
    <t>Итого средства на оплату труда непромышленного персонала</t>
  </si>
  <si>
    <t>4.4.</t>
  </si>
  <si>
    <t>4.5.</t>
  </si>
  <si>
    <t>Расчет по денежным выплатам</t>
  </si>
  <si>
    <t>Денежные выплаты на 1 работника</t>
  </si>
  <si>
    <t>Численность всего, принятая для расчета (базовый период - фактическая)</t>
  </si>
  <si>
    <t>Среднемесячная оплата труда на 1 работника</t>
  </si>
  <si>
    <t xml:space="preserve">6. </t>
  </si>
  <si>
    <t>Итого средства на потребление</t>
  </si>
  <si>
    <t>Среднемесячный доход на 1 работника</t>
  </si>
  <si>
    <t>Вознаграждение за выслугу лет</t>
  </si>
  <si>
    <t xml:space="preserve">Сумма общехозяйственных расходов </t>
  </si>
  <si>
    <t>млн.кВтч.</t>
  </si>
  <si>
    <t>13.1.1.</t>
  </si>
  <si>
    <t>13.1.2.</t>
  </si>
  <si>
    <t xml:space="preserve">среднегодовая стоимость </t>
  </si>
  <si>
    <t xml:space="preserve">стоимость на конец регулируемого периода </t>
  </si>
  <si>
    <t>стоимость на начало регулируемого периода</t>
  </si>
  <si>
    <t>Всего (стр. 1+стр.2)</t>
  </si>
  <si>
    <t>13.1.3.</t>
  </si>
  <si>
    <t>производство электроэнергии</t>
  </si>
  <si>
    <t>покупная электроэнергия</t>
  </si>
  <si>
    <t>13.2.3.</t>
  </si>
  <si>
    <t>производство теплоэнергии</t>
  </si>
  <si>
    <t>покупная теплоэнергия</t>
  </si>
  <si>
    <t>передача теплоэнергии</t>
  </si>
  <si>
    <t>передача электроэнергии</t>
  </si>
  <si>
    <t>Утверждено на базовый период</t>
  </si>
  <si>
    <t>Освоено фактически</t>
  </si>
  <si>
    <t>Профинан-сировано</t>
  </si>
  <si>
    <t>Источник финансиро-вания</t>
  </si>
  <si>
    <t>Остаток финансиро-вания</t>
  </si>
  <si>
    <t>ВН</t>
  </si>
  <si>
    <t>СН</t>
  </si>
  <si>
    <t>НН</t>
  </si>
  <si>
    <t>Рентабельность (п.2 / п.1 * 100%)</t>
  </si>
  <si>
    <t>*)</t>
  </si>
  <si>
    <t>Расчет расходов на оплату труда *)</t>
  </si>
  <si>
    <t>Расчет амортизационных отчислений на восстановление основных производственных фондов *)</t>
  </si>
  <si>
    <t xml:space="preserve">Численность ППП </t>
  </si>
  <si>
    <t>Товарная продукция всего п.5 * п.1</t>
  </si>
  <si>
    <t>Средний одноставочный тариф п.3 + п.4</t>
  </si>
  <si>
    <t xml:space="preserve"> -  за электроэнергию (мощность) п.3*п.1</t>
  </si>
  <si>
    <t xml:space="preserve"> - за услуги п.4*п.1</t>
  </si>
  <si>
    <t xml:space="preserve"> - за электрическую энергию п.5.2 * п.1</t>
  </si>
  <si>
    <t xml:space="preserve"> - за мощность п.5.1*п.2*М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</si>
  <si>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</si>
  <si>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 xml:space="preserve">Напряжение, кВ </t>
  </si>
  <si>
    <t>дерево</t>
  </si>
  <si>
    <t>металл</t>
  </si>
  <si>
    <t>ж/бетон</t>
  </si>
  <si>
    <t>400-500</t>
  </si>
  <si>
    <t>110-150</t>
  </si>
  <si>
    <t>дерево на ж/б пасынках</t>
  </si>
  <si>
    <t>ж/бетон, металл</t>
  </si>
  <si>
    <t xml:space="preserve"> - При расчете условных единиц протяженность ВЛЭП-0,4 кВ от линии до ввода в здании не учитывается.</t>
  </si>
  <si>
    <t>Количество цепей на опоре</t>
  </si>
  <si>
    <t xml:space="preserve"> - Условные единицы по ВЛЭП 0,4-20 кВ учитывают трудозатраты оперативного персонала распределительных сетей 0,4-20 кВ..</t>
  </si>
  <si>
    <t>Условные единицы по пп.2-9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</si>
  <si>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>По пп.10-12 дополнительно учтены трудозатраты оперативного персонала распределительных сетей 0,4-20 кВ.</t>
  </si>
  <si>
    <t>руб/МВтч</t>
  </si>
  <si>
    <t xml:space="preserve">2. </t>
  </si>
  <si>
    <t xml:space="preserve">Потери в сети </t>
  </si>
  <si>
    <t xml:space="preserve">в т.ч.                                                                                                                      Заявленная (расчетная) мощность собственных потребителей, пользующихся региональными электрическими сетями </t>
  </si>
  <si>
    <t>Средневзвешенный тариф на электрическую энеергию</t>
  </si>
  <si>
    <t>Таблица № П1.27.</t>
  </si>
  <si>
    <t>Продолжение Таблицы № П1.27</t>
  </si>
  <si>
    <t>Таблица № П2.1</t>
  </si>
  <si>
    <t>Таблица № П2.2</t>
  </si>
  <si>
    <t>Продолжение Таблицы № П2.2</t>
  </si>
  <si>
    <t>Заявленная мощность</t>
  </si>
  <si>
    <t>Плата за услуги по передаче электрической энергии</t>
  </si>
  <si>
    <t>Плата за иные услуги</t>
  </si>
  <si>
    <t>Ставка на содержание электросетей</t>
  </si>
  <si>
    <t>Тариф на покупку электрической энергии</t>
  </si>
  <si>
    <t>Ставка по оплате потерь</t>
  </si>
  <si>
    <t>руб/МВтмес</t>
  </si>
  <si>
    <t>Объем полезного отпуска</t>
  </si>
  <si>
    <t xml:space="preserve">Стоимость единицы услуг </t>
  </si>
  <si>
    <t>Плата за мощность п.3.1.+ п.4.1.1 + п.4.2.</t>
  </si>
  <si>
    <t>Плата за энергию п.3.2. + п.4.1.2.</t>
  </si>
  <si>
    <t>То же п.6</t>
  </si>
  <si>
    <t>Ввод основных производствен ных фондов</t>
  </si>
  <si>
    <t>1. Линии электропередач</t>
  </si>
  <si>
    <t>2. Подстанции</t>
  </si>
  <si>
    <t xml:space="preserve">Прибыль на социальное развитие </t>
  </si>
  <si>
    <t>Прибыль на поощрение</t>
  </si>
  <si>
    <t>Прибыль на прочие цели</t>
  </si>
  <si>
    <t xml:space="preserve">В п.1 учтены трудозатраты оперативного персонала подстанций напряжением 35-1150 кВ. </t>
  </si>
  <si>
    <t>По пп. 3-6 учтены дополнительные трудозатраты на обслуживание и ремонт устройств релейной защиты  и автоматики, а для воздушных выключателей (п.3) - дополнительно трудозатраты по обслуживанию и ремонту компрессорных установок.</t>
  </si>
  <si>
    <t xml:space="preserve">Условные единицы по п 2 "Силовые трансформаторы 1-20 кВ" определяются только для трансформаторов, используемых для собственных нужд подстанций 35-1150 кВ.  </t>
  </si>
  <si>
    <t xml:space="preserve">Значение условных единиц пп.4 и 6  "Масляные выключатели  1-20 кВ" и "Выключатели нагрузки 1-20 кВ" относятся к коммутационным аппаратам, установленным в распределительных устройствах  1-20 кВ подстанций 35-1150 кВ , ТП, КТП и РП 1-20 кВ , а так же к секционирующим коммутационным аппаратам на линиях 1-20 кВ   </t>
  </si>
  <si>
    <t>Группа потребителей</t>
  </si>
  <si>
    <t>Базовые потребители</t>
  </si>
  <si>
    <t>Потребитель 1</t>
  </si>
  <si>
    <t>Таблица № П1.15.</t>
  </si>
  <si>
    <t>Целевые средства на НИОКР</t>
  </si>
  <si>
    <t>Средства на  страхование</t>
  </si>
  <si>
    <t>Отчисления в ремонтный фонд (в случае его формирования)</t>
  </si>
  <si>
    <t>Сырье, основные материалы</t>
  </si>
  <si>
    <t>Непроизводственные расходы (налоги и другие обязательные платежи и сборы)</t>
  </si>
  <si>
    <t>Энергия на технологические цели (покупная энергия Таблица № П1.12.)</t>
  </si>
  <si>
    <t>Таблица № П1.16.</t>
  </si>
  <si>
    <t>Таблица № П1.17.</t>
  </si>
  <si>
    <t>Средства на страхование</t>
  </si>
  <si>
    <t>из них:</t>
  </si>
  <si>
    <t>Непроизводственные расходы (налоги и другие обязательные платежи и сборы) всего, в том числе:</t>
  </si>
  <si>
    <t>Таблица № П1.18.2.</t>
  </si>
  <si>
    <t>Отчисления в ремонтный фонд в случае его формирования</t>
  </si>
  <si>
    <t>Таблица № П1.20</t>
  </si>
  <si>
    <t xml:space="preserve">от других организаций </t>
  </si>
  <si>
    <t xml:space="preserve"> в другие организации</t>
  </si>
  <si>
    <t xml:space="preserve">  - на непроизводственное развитие</t>
  </si>
  <si>
    <t>Федерального бюджета</t>
  </si>
  <si>
    <t xml:space="preserve">Регионального (республиканского, краевого, областного) бюждета </t>
  </si>
  <si>
    <t>Таблица № П1.20.3</t>
  </si>
  <si>
    <t xml:space="preserve"> - другие налоги и обязательные сборы и платежи (с расшифровкой)</t>
  </si>
  <si>
    <t>Бюджетные потребители</t>
  </si>
  <si>
    <t>Население</t>
  </si>
  <si>
    <t xml:space="preserve">до 1 кВ </t>
  </si>
  <si>
    <t>Подстанция</t>
  </si>
  <si>
    <t>п/ст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</si>
  <si>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</si>
  <si>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</si>
  <si>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</si>
  <si>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</si>
  <si>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</si>
  <si>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</si>
  <si>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</si>
  <si>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</si>
  <si>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</si>
  <si>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</si>
  <si>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</si>
  <si>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Мачтовая (столбовая) ТП</t>
  </si>
  <si>
    <t>100 конд.</t>
  </si>
  <si>
    <t>ТП</t>
  </si>
  <si>
    <t>ТП, КТП</t>
  </si>
  <si>
    <t>Двухтрансформаторная ТП, КТП</t>
  </si>
  <si>
    <t xml:space="preserve">Однотрансфор-маторная подстанция 34/0,4 кВ </t>
  </si>
  <si>
    <t>Однотрансфор-маторная ТП, КТП</t>
  </si>
  <si>
    <t>Наименование строек</t>
  </si>
  <si>
    <t>План на период регули-рования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</si>
  <si>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</si>
  <si>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</si>
  <si>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</si>
  <si>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 xml:space="preserve">Калькуляция расходов, связанных с передачей электрической энергии </t>
  </si>
  <si>
    <t>Отчет 2004 г.</t>
  </si>
  <si>
    <t>Базовый период 2005 г.</t>
  </si>
  <si>
    <t>Период регулирования 2006 г.</t>
  </si>
  <si>
    <t>отчет 2004 г.</t>
  </si>
  <si>
    <t>I полугодие (факт)</t>
  </si>
  <si>
    <t>Баланс электрической энергии по сетям ВН, СН1, СН11 и НН по ЭСО (по региональным электрическим сетям)</t>
  </si>
  <si>
    <t>I полугодие (план)</t>
  </si>
  <si>
    <t>Отчет 2004 г</t>
  </si>
  <si>
    <t>Электрическая мощность по диапазонам напряжения ЭСО (региональной электрической сети)</t>
  </si>
  <si>
    <t>Итого 2005 г.</t>
  </si>
  <si>
    <t>Период регулирования 2005 г.</t>
  </si>
  <si>
    <t>II полугодие (оценка)</t>
  </si>
  <si>
    <t xml:space="preserve">I полугодие (факт) </t>
  </si>
  <si>
    <t>Таблица  № П.1.21.3</t>
  </si>
  <si>
    <t>В течение базового периода  2005 г.</t>
  </si>
  <si>
    <t xml:space="preserve">Отчет 2004 г. </t>
  </si>
  <si>
    <t>Фактически освоено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</si>
</sst>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000000"/>
    <numFmt numFmtId="171" formatCode="0.0000000000"/>
    <numFmt numFmtId="172" formatCode="0.00000000"/>
    <numFmt numFmtId="173" formatCode="0.0%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#,##0.000"/>
    <numFmt numFmtId="184" formatCode="#,##0.0"/>
    <numFmt numFmtId="185" formatCode="_-* #,##0_р_._-;\-* #,##0_р_._-;_-* &quot;-&quot;?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_р_._-;\-* #,##0.0_р_._-;_-* &quot;-&quot;??_р_._-;_-@_-"/>
    <numFmt numFmtId="190" formatCode="0.0000E+00"/>
    <numFmt numFmtId="191" formatCode="0.000E+00"/>
    <numFmt numFmtId="192" formatCode="0.0E+00"/>
    <numFmt numFmtId="193" formatCode="0E+00"/>
    <numFmt numFmtId="194" formatCode="_-* #,##0.0_р_._-;\-* #,##0.0_р_._-;_-* &quot;-&quot;?_р_._-;_-@_-"/>
    <numFmt numFmtId="195" formatCode="#,##0.0000"/>
    <numFmt numFmtId="196" formatCode="0.00000000000000000000"/>
    <numFmt numFmtId="197" formatCode="#,##0.00000"/>
    <numFmt numFmtId="198" formatCode="#,##0.000000"/>
    <numFmt numFmtId="199" formatCode="_-* #,##0.000000_р_._-;\-* #,##0.000000_р_._-;_-* &quot;-&quot;??_р_._-;_-@_-"/>
    <numFmt numFmtId="200" formatCode="0.00E+00;\織"/>
    <numFmt numFmtId="201" formatCode="0.00E+00;\緐"/>
    <numFmt numFmtId="202" formatCode="0.000E+00;\緐"/>
    <numFmt numFmtId="203" formatCode="0.0000E+00;\緐"/>
    <numFmt numFmtId="204" formatCode="0.0E+00;\緐"/>
    <numFmt numFmtId="205" formatCode="0E+00;\緐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0.00E+00;\ĝ"/>
    <numFmt numFmtId="210" formatCode="0.00E+00;\䌘"/>
    <numFmt numFmtId="211" formatCode="0.0E+00;\䌘"/>
    <numFmt numFmtId="212" formatCode="0E+00;\䌘"/>
    <numFmt numFmtId="213" formatCode="#,##0\ &quot;р.&quot;;\-#,##0\ &quot;р.&quot;"/>
    <numFmt numFmtId="214" formatCode="#,##0\ &quot;р.&quot;;[Red]\-#,##0\ &quot;р.&quot;"/>
    <numFmt numFmtId="215" formatCode="#,##0.00\ &quot;р.&quot;;\-#,##0.00\ &quot;р.&quot;"/>
    <numFmt numFmtId="216" formatCode="#,##0.00\ &quot;р.&quot;;[Red]\-#,##0.00\ &quot;р.&quot;"/>
    <numFmt numFmtId="217" formatCode="_-* #,##0\ &quot;р.&quot;_-;\-* #,##0\ &quot;р.&quot;_-;_-* &quot;-&quot;\ &quot;р.&quot;_-;_-@_-"/>
    <numFmt numFmtId="218" formatCode="_-* #,##0\ _р_._-;\-* #,##0\ _р_._-;_-* &quot;-&quot;\ _р_._-;_-@_-"/>
    <numFmt numFmtId="219" formatCode="_-* #,##0.00\ &quot;р.&quot;_-;\-* #,##0.00\ &quot;р.&quot;_-;_-* &quot;-&quot;??\ &quot;р.&quot;_-;_-@_-"/>
    <numFmt numFmtId="220" formatCode="_-* #,##0.00\ _р_._-;\-* #,##0.00\ _р_._-;_-* &quot;-&quot;??\ _р_._-;_-@_-"/>
    <numFmt numFmtId="221" formatCode="#,##0_ ;\-#,##0\ "/>
    <numFmt numFmtId="222" formatCode="_-* #,##0.0\ _р_._-;\-* #,##0.0\ _р_._-;_-* &quot;-&quot;\ _р_._-;_-@_-"/>
    <numFmt numFmtId="223" formatCode="_-* #,##0.00\ _р_._-;\-* #,##0.00\ _р_._-;_-* &quot;-&quot;\ _р_._-;_-@_-"/>
    <numFmt numFmtId="224" formatCode="_-* #,##0.000\ _р_._-;\-* #,##0.000\ _р_._-;_-* &quot;-&quot;\ _р_._-;_-@_-"/>
    <numFmt numFmtId="225" formatCode="_-* #,##0.0000\ _р_._-;\-* #,##0.0000\ _р_._-;_-* &quot;-&quot;\ _р_._-;_-@_-"/>
  </numFmts>
  <fonts count="32">
    <font>
      <sz val="10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10"/>
      <name val="Times New Roman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11"/>
      <name val="Times New Roman"/>
      <family val="1"/>
    </font>
    <font>
      <sz val="10"/>
      <color indexed="50"/>
      <name val="Times New Roman Cyr"/>
      <family val="1"/>
    </font>
    <font>
      <b/>
      <sz val="10"/>
      <color indexed="10"/>
      <name val="Times New Roman Cyr"/>
      <family val="1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5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1" xfId="22" applyFont="1" applyBorder="1">
      <alignment/>
      <protection/>
    </xf>
    <xf numFmtId="0" fontId="11" fillId="0" borderId="0" xfId="22" applyFont="1">
      <alignment/>
      <protection/>
    </xf>
    <xf numFmtId="0" fontId="3" fillId="0" borderId="0" xfId="22" applyFont="1">
      <alignment/>
      <protection/>
    </xf>
    <xf numFmtId="0" fontId="0" fillId="0" borderId="1" xfId="22" applyFont="1" applyBorder="1">
      <alignment/>
      <protection/>
    </xf>
    <xf numFmtId="0" fontId="6" fillId="0" borderId="0" xfId="22" applyFont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  <xf numFmtId="0" fontId="0" fillId="0" borderId="0" xfId="22" applyFont="1" applyAlignment="1">
      <alignment horizontal="right"/>
      <protection/>
    </xf>
    <xf numFmtId="0" fontId="0" fillId="0" borderId="1" xfId="22" applyFont="1" applyFill="1" applyBorder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" xfId="19" applyNumberFormat="1" applyFont="1" applyBorder="1" applyAlignment="1">
      <alignment wrapText="1"/>
      <protection/>
    </xf>
    <xf numFmtId="0" fontId="0" fillId="0" borderId="1" xfId="22" applyFont="1" applyBorder="1" applyAlignment="1">
      <alignment wrapText="1"/>
      <protection/>
    </xf>
    <xf numFmtId="0" fontId="12" fillId="0" borderId="1" xfId="22" applyFont="1" applyFill="1" applyBorder="1">
      <alignment/>
      <protection/>
    </xf>
    <xf numFmtId="0" fontId="12" fillId="0" borderId="1" xfId="22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center"/>
      <protection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22" applyFont="1" applyAlignment="1">
      <alignment vertical="top"/>
      <protection/>
    </xf>
    <xf numFmtId="0" fontId="0" fillId="0" borderId="0" xfId="22" applyFont="1" applyAlignment="1">
      <alignment horizontal="justify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17" fontId="0" fillId="0" borderId="0" xfId="0" applyNumberFormat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11" fillId="0" borderId="1" xfId="22" applyFont="1" applyBorder="1">
      <alignment/>
      <protection/>
    </xf>
    <xf numFmtId="0" fontId="11" fillId="0" borderId="1" xfId="22" applyFont="1" applyBorder="1" applyAlignment="1">
      <alignment wrapText="1"/>
      <protection/>
    </xf>
    <xf numFmtId="0" fontId="11" fillId="0" borderId="1" xfId="22" applyFont="1" applyBorder="1" applyAlignment="1">
      <alignment vertical="top" wrapText="1"/>
      <protection/>
    </xf>
    <xf numFmtId="0" fontId="8" fillId="0" borderId="0" xfId="22" applyFont="1" applyAlignment="1">
      <alignment/>
      <protection/>
    </xf>
    <xf numFmtId="0" fontId="12" fillId="0" borderId="1" xfId="22" applyFont="1" applyBorder="1" applyAlignment="1">
      <alignment wrapText="1"/>
      <protection/>
    </xf>
    <xf numFmtId="0" fontId="0" fillId="0" borderId="0" xfId="22" applyFont="1" applyAlignment="1">
      <alignment wrapText="1"/>
      <protection/>
    </xf>
    <xf numFmtId="0" fontId="0" fillId="0" borderId="0" xfId="22" applyFont="1" applyAlignment="1">
      <alignment horizontal="right" wrapText="1"/>
      <protection/>
    </xf>
    <xf numFmtId="0" fontId="0" fillId="0" borderId="1" xfId="22" applyFont="1" applyBorder="1" applyAlignment="1">
      <alignment horizontal="center" wrapText="1"/>
      <protection/>
    </xf>
    <xf numFmtId="0" fontId="0" fillId="0" borderId="1" xfId="22" applyFont="1" applyFill="1" applyBorder="1" applyAlignment="1">
      <alignment wrapText="1"/>
      <protection/>
    </xf>
    <xf numFmtId="0" fontId="12" fillId="0" borderId="1" xfId="22" applyFont="1" applyFill="1" applyBorder="1" applyAlignment="1">
      <alignment wrapText="1"/>
      <protection/>
    </xf>
    <xf numFmtId="0" fontId="5" fillId="0" borderId="1" xfId="22" applyFont="1" applyBorder="1" applyAlignment="1">
      <alignment horizontal="center" wrapText="1"/>
      <protection/>
    </xf>
    <xf numFmtId="0" fontId="0" fillId="0" borderId="1" xfId="22" applyFont="1" applyFill="1" applyBorder="1" applyAlignment="1">
      <alignment horizontal="right" wrapText="1"/>
      <protection/>
    </xf>
    <xf numFmtId="0" fontId="12" fillId="0" borderId="1" xfId="22" applyFont="1" applyFill="1" applyBorder="1" applyAlignment="1">
      <alignment horizontal="center" wrapText="1"/>
      <protection/>
    </xf>
    <xf numFmtId="0" fontId="0" fillId="0" borderId="0" xfId="0" applyBorder="1" applyAlignment="1">
      <alignment horizontal="right" vertical="center" wrapText="1"/>
    </xf>
    <xf numFmtId="0" fontId="7" fillId="0" borderId="1" xfId="22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0" fillId="0" borderId="0" xfId="18" applyAlignment="1">
      <alignment horizontal="right"/>
      <protection/>
    </xf>
    <xf numFmtId="0" fontId="6" fillId="0" borderId="0" xfId="18" applyFont="1" applyAlignment="1">
      <alignment horizontal="center" vertical="center" wrapText="1"/>
      <protection/>
    </xf>
    <xf numFmtId="0" fontId="7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>
      <alignment/>
      <protection/>
    </xf>
    <xf numFmtId="0" fontId="5" fillId="0" borderId="1" xfId="18" applyFont="1" applyBorder="1" applyAlignment="1">
      <alignment horizontal="center" wrapText="1"/>
      <protection/>
    </xf>
    <xf numFmtId="0" fontId="0" fillId="0" borderId="1" xfId="18" applyBorder="1">
      <alignment/>
      <protection/>
    </xf>
    <xf numFmtId="0" fontId="0" fillId="0" borderId="0" xfId="18" applyAlignment="1">
      <alignment wrapText="1"/>
      <protection/>
    </xf>
    <xf numFmtId="0" fontId="0" fillId="0" borderId="0" xfId="18" applyAlignment="1">
      <alignment horizontal="center" wrapText="1"/>
      <protection/>
    </xf>
    <xf numFmtId="0" fontId="0" fillId="0" borderId="0" xfId="18" applyAlignment="1">
      <alignment/>
      <protection/>
    </xf>
    <xf numFmtId="0" fontId="0" fillId="0" borderId="0" xfId="18" applyAlignment="1">
      <alignment horizontal="center"/>
      <protection/>
    </xf>
    <xf numFmtId="0" fontId="5" fillId="0" borderId="1" xfId="18" applyFont="1" applyBorder="1" applyAlignment="1">
      <alignment vertical="top"/>
      <protection/>
    </xf>
    <xf numFmtId="0" fontId="0" fillId="0" borderId="0" xfId="20" applyNumberFormat="1" applyFont="1" applyFill="1" applyBorder="1" applyAlignment="1" applyProtection="1">
      <alignment vertical="top"/>
      <protection/>
    </xf>
    <xf numFmtId="0" fontId="0" fillId="0" borderId="0" xfId="20" applyNumberFormat="1" applyFont="1" applyFill="1" applyBorder="1" applyAlignment="1" applyProtection="1">
      <alignment vertical="top" wrapText="1"/>
      <protection/>
    </xf>
    <xf numFmtId="0" fontId="0" fillId="0" borderId="0" xfId="20" applyNumberFormat="1" applyFont="1" applyFill="1" applyBorder="1" applyAlignment="1" applyProtection="1">
      <alignment horizontal="right" vertical="top"/>
      <protection/>
    </xf>
    <xf numFmtId="0" fontId="0" fillId="0" borderId="0" xfId="18" applyBorder="1">
      <alignment/>
      <protection/>
    </xf>
    <xf numFmtId="0" fontId="0" fillId="0" borderId="0" xfId="18" applyNumberFormat="1" applyFont="1" applyFill="1" applyBorder="1" applyAlignment="1" applyProtection="1">
      <alignment vertical="top"/>
      <protection/>
    </xf>
    <xf numFmtId="0" fontId="0" fillId="0" borderId="0" xfId="18" applyNumberFormat="1" applyFont="1" applyFill="1" applyBorder="1" applyAlignment="1" applyProtection="1">
      <alignment vertical="top" wrapText="1"/>
      <protection/>
    </xf>
    <xf numFmtId="0" fontId="0" fillId="0" borderId="0" xfId="18" applyNumberFormat="1" applyFont="1" applyFill="1" applyBorder="1" applyAlignment="1" applyProtection="1">
      <alignment horizontal="right" vertical="top"/>
      <protection/>
    </xf>
    <xf numFmtId="0" fontId="5" fillId="0" borderId="1" xfId="18" applyNumberFormat="1" applyFont="1" applyFill="1" applyBorder="1" applyAlignment="1" applyProtection="1">
      <alignment horizontal="center" vertical="top"/>
      <protection/>
    </xf>
    <xf numFmtId="0" fontId="5" fillId="0" borderId="1" xfId="18" applyNumberFormat="1" applyFont="1" applyFill="1" applyBorder="1" applyAlignment="1" applyProtection="1">
      <alignment horizontal="center" vertical="top" wrapText="1"/>
      <protection/>
    </xf>
    <xf numFmtId="0" fontId="7" fillId="0" borderId="1" xfId="18" applyFont="1" applyBorder="1" applyAlignment="1">
      <alignment wrapText="1"/>
      <protection/>
    </xf>
    <xf numFmtId="3" fontId="22" fillId="0" borderId="1" xfId="18" applyNumberFormat="1" applyFont="1" applyBorder="1" applyAlignment="1">
      <alignment/>
      <protection/>
    </xf>
    <xf numFmtId="4" fontId="22" fillId="0" borderId="1" xfId="18" applyNumberFormat="1" applyFont="1" applyBorder="1" applyAlignment="1">
      <alignment/>
      <protection/>
    </xf>
    <xf numFmtId="0" fontId="0" fillId="0" borderId="0" xfId="18" applyBorder="1" applyAlignment="1">
      <alignment wrapText="1"/>
      <protection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0" fillId="0" borderId="1" xfId="22" applyFont="1" applyBorder="1" applyAlignment="1">
      <alignment horizontal="center" vertical="top"/>
      <protection/>
    </xf>
    <xf numFmtId="16" fontId="0" fillId="0" borderId="1" xfId="22" applyNumberFormat="1" applyFont="1" applyBorder="1" applyAlignment="1">
      <alignment horizontal="center" vertical="top"/>
      <protection/>
    </xf>
    <xf numFmtId="0" fontId="18" fillId="0" borderId="1" xfId="22" applyFont="1" applyBorder="1" applyAlignment="1">
      <alignment horizontal="center" vertical="top"/>
      <protection/>
    </xf>
    <xf numFmtId="0" fontId="18" fillId="0" borderId="1" xfId="22" applyFont="1" applyBorder="1" applyAlignment="1">
      <alignment horizontal="center"/>
      <protection/>
    </xf>
    <xf numFmtId="49" fontId="18" fillId="0" borderId="1" xfId="22" applyNumberFormat="1" applyFont="1" applyBorder="1" applyAlignment="1">
      <alignment horizontal="center" vertical="top"/>
      <protection/>
    </xf>
    <xf numFmtId="0" fontId="3" fillId="0" borderId="1" xfId="22" applyFont="1" applyBorder="1" applyAlignment="1">
      <alignment horizontal="left" wrapText="1"/>
      <protection/>
    </xf>
    <xf numFmtId="0" fontId="18" fillId="2" borderId="1" xfId="22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 wrapText="1"/>
      <protection/>
    </xf>
    <xf numFmtId="0" fontId="0" fillId="0" borderId="0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23" fillId="0" borderId="0" xfId="21" applyFont="1">
      <alignment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wrapText="1"/>
      <protection/>
    </xf>
    <xf numFmtId="3" fontId="1" fillId="0" borderId="3" xfId="21" applyNumberFormat="1" applyFont="1" applyBorder="1" applyAlignment="1">
      <alignment horizontal="right"/>
      <protection/>
    </xf>
    <xf numFmtId="3" fontId="0" fillId="0" borderId="3" xfId="21" applyNumberFormat="1" applyFont="1" applyBorder="1" applyAlignment="1">
      <alignment horizontal="right"/>
      <protection/>
    </xf>
    <xf numFmtId="3" fontId="0" fillId="0" borderId="0" xfId="21" applyNumberFormat="1" applyFont="1" applyBorder="1" applyAlignment="1">
      <alignment horizontal="right"/>
      <protection/>
    </xf>
    <xf numFmtId="183" fontId="0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3" fontId="0" fillId="0" borderId="1" xfId="21" applyNumberFormat="1" applyFont="1" applyBorder="1" applyAlignment="1">
      <alignment horizontal="right"/>
      <protection/>
    </xf>
    <xf numFmtId="183" fontId="0" fillId="0" borderId="0" xfId="21" applyNumberFormat="1" applyFont="1" applyAlignment="1">
      <alignment horizontal="right"/>
      <protection/>
    </xf>
    <xf numFmtId="183" fontId="0" fillId="0" borderId="0" xfId="21" applyNumberFormat="1" applyFont="1" applyBorder="1" applyAlignment="1">
      <alignment horizontal="right"/>
      <protection/>
    </xf>
    <xf numFmtId="3" fontId="23" fillId="0" borderId="0" xfId="21" applyNumberFormat="1" applyFont="1" applyBorder="1" applyAlignment="1">
      <alignment horizontal="right"/>
      <protection/>
    </xf>
    <xf numFmtId="3" fontId="23" fillId="0" borderId="0" xfId="21" applyNumberFormat="1" applyFont="1" applyAlignment="1">
      <alignment horizontal="right"/>
      <protection/>
    </xf>
    <xf numFmtId="3" fontId="23" fillId="0" borderId="0" xfId="21" applyNumberFormat="1" applyFont="1">
      <alignment/>
      <protection/>
    </xf>
    <xf numFmtId="3" fontId="1" fillId="0" borderId="1" xfId="22" applyNumberFormat="1" applyFont="1" applyFill="1" applyBorder="1" applyAlignment="1">
      <alignment horizontal="right"/>
      <protection/>
    </xf>
    <xf numFmtId="0" fontId="23" fillId="0" borderId="0" xfId="21" applyFont="1" applyBorder="1" applyAlignment="1">
      <alignment horizontal="center"/>
      <protection/>
    </xf>
    <xf numFmtId="1" fontId="23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3" fontId="0" fillId="0" borderId="1" xfId="24" applyNumberFormat="1" applyFont="1" applyBorder="1" applyAlignment="1">
      <alignment horizontal="right"/>
    </xf>
    <xf numFmtId="0" fontId="0" fillId="0" borderId="1" xfId="21" applyFont="1" applyBorder="1" applyAlignment="1">
      <alignment horizontal="left" vertical="center"/>
      <protection/>
    </xf>
    <xf numFmtId="3" fontId="1" fillId="0" borderId="1" xfId="21" applyNumberFormat="1" applyFont="1" applyBorder="1">
      <alignment/>
      <protection/>
    </xf>
    <xf numFmtId="0" fontId="0" fillId="0" borderId="0" xfId="21" applyFont="1" applyBorder="1" applyAlignment="1">
      <alignment horizontal="left"/>
      <protection/>
    </xf>
    <xf numFmtId="3" fontId="0" fillId="0" borderId="1" xfId="21" applyNumberFormat="1" applyFont="1" applyBorder="1">
      <alignment/>
      <protection/>
    </xf>
    <xf numFmtId="1" fontId="1" fillId="0" borderId="0" xfId="21" applyNumberFormat="1" applyFont="1" applyBorder="1">
      <alignment/>
      <protection/>
    </xf>
    <xf numFmtId="0" fontId="7" fillId="0" borderId="1" xfId="21" applyFont="1" applyBorder="1" applyAlignment="1">
      <alignment wrapText="1"/>
      <protection/>
    </xf>
    <xf numFmtId="0" fontId="7" fillId="0" borderId="1" xfId="21" applyFont="1" applyBorder="1" applyAlignment="1">
      <alignment horizontal="center" wrapText="1"/>
      <protection/>
    </xf>
    <xf numFmtId="3" fontId="7" fillId="0" borderId="1" xfId="21" applyNumberFormat="1" applyFont="1" applyBorder="1" applyAlignment="1">
      <alignment wrapText="1"/>
      <protection/>
    </xf>
    <xf numFmtId="3" fontId="7" fillId="0" borderId="1" xfId="21" applyNumberFormat="1" applyFont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19" fillId="0" borderId="1" xfId="0" applyNumberFormat="1" applyFont="1" applyBorder="1" applyAlignment="1">
      <alignment wrapText="1"/>
    </xf>
    <xf numFmtId="2" fontId="7" fillId="0" borderId="1" xfId="21" applyNumberFormat="1" applyFont="1" applyBorder="1" applyAlignment="1">
      <alignment horizontal="center" wrapText="1"/>
      <protection/>
    </xf>
    <xf numFmtId="2" fontId="0" fillId="0" borderId="1" xfId="21" applyNumberFormat="1" applyFont="1" applyBorder="1" applyAlignment="1">
      <alignment horizontal="center"/>
      <protection/>
    </xf>
    <xf numFmtId="2" fontId="0" fillId="0" borderId="0" xfId="21" applyNumberFormat="1" applyFont="1" applyBorder="1">
      <alignment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wrapText="1"/>
      <protection/>
    </xf>
    <xf numFmtId="2" fontId="0" fillId="0" borderId="0" xfId="21" applyNumberFormat="1" applyFont="1" applyBorder="1" applyAlignment="1">
      <alignment horizontal="center"/>
      <protection/>
    </xf>
    <xf numFmtId="3" fontId="19" fillId="0" borderId="0" xfId="0" applyNumberFormat="1" applyFont="1" applyBorder="1" applyAlignment="1">
      <alignment wrapText="1"/>
    </xf>
    <xf numFmtId="3" fontId="7" fillId="0" borderId="0" xfId="21" applyNumberFormat="1" applyFont="1" applyBorder="1" applyAlignment="1">
      <alignment horizontal="center" wrapText="1"/>
      <protection/>
    </xf>
    <xf numFmtId="3" fontId="0" fillId="0" borderId="0" xfId="21" applyNumberFormat="1" applyFont="1" applyBorder="1">
      <alignment/>
      <protection/>
    </xf>
    <xf numFmtId="0" fontId="0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0" fontId="2" fillId="0" borderId="0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/>
      <protection/>
    </xf>
    <xf numFmtId="0" fontId="0" fillId="0" borderId="0" xfId="18" applyFont="1" applyBorder="1" applyAlignment="1">
      <alignment horizontal="center" wrapText="1"/>
      <protection/>
    </xf>
    <xf numFmtId="0" fontId="0" fillId="0" borderId="0" xfId="18" applyFont="1" applyBorder="1">
      <alignment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18" applyFont="1" applyBorder="1" applyAlignment="1">
      <alignment wrapText="1"/>
      <protection/>
    </xf>
    <xf numFmtId="0" fontId="7" fillId="0" borderId="1" xfId="18" applyFont="1" applyBorder="1" applyAlignment="1">
      <alignment horizontal="center" wrapText="1"/>
      <protection/>
    </xf>
    <xf numFmtId="1" fontId="1" fillId="0" borderId="1" xfId="18" applyNumberFormat="1" applyFont="1" applyBorder="1">
      <alignment/>
      <protection/>
    </xf>
    <xf numFmtId="0" fontId="0" fillId="0" borderId="0" xfId="18" applyFont="1" applyBorder="1" applyAlignment="1">
      <alignment horizontal="right"/>
      <protection/>
    </xf>
    <xf numFmtId="1" fontId="1" fillId="0" borderId="0" xfId="18" applyNumberFormat="1" applyFont="1" applyBorder="1">
      <alignment/>
      <protection/>
    </xf>
    <xf numFmtId="0" fontId="3" fillId="0" borderId="0" xfId="18" applyFont="1">
      <alignment/>
      <protection/>
    </xf>
    <xf numFmtId="165" fontId="1" fillId="0" borderId="1" xfId="18" applyNumberFormat="1" applyFont="1" applyBorder="1">
      <alignment/>
      <protection/>
    </xf>
    <xf numFmtId="3" fontId="3" fillId="0" borderId="0" xfId="18" applyNumberFormat="1" applyFont="1">
      <alignment/>
      <protection/>
    </xf>
    <xf numFmtId="2" fontId="1" fillId="0" borderId="1" xfId="18" applyNumberFormat="1" applyFont="1" applyBorder="1">
      <alignment/>
      <protection/>
    </xf>
    <xf numFmtId="3" fontId="24" fillId="0" borderId="1" xfId="18" applyNumberFormat="1" applyFont="1" applyBorder="1">
      <alignment/>
      <protection/>
    </xf>
    <xf numFmtId="1" fontId="0" fillId="0" borderId="0" xfId="18" applyNumberFormat="1" applyFont="1">
      <alignment/>
      <protection/>
    </xf>
    <xf numFmtId="16" fontId="0" fillId="0" borderId="1" xfId="18" applyNumberFormat="1" applyFont="1" applyBorder="1" applyAlignment="1">
      <alignment horizontal="center" vertical="center"/>
      <protection/>
    </xf>
    <xf numFmtId="165" fontId="24" fillId="0" borderId="1" xfId="18" applyNumberFormat="1" applyFont="1" applyFill="1" applyBorder="1">
      <alignment/>
      <protection/>
    </xf>
    <xf numFmtId="1" fontId="24" fillId="0" borderId="1" xfId="18" applyNumberFormat="1" applyFont="1" applyFill="1" applyBorder="1">
      <alignment/>
      <protection/>
    </xf>
    <xf numFmtId="2" fontId="1" fillId="0" borderId="0" xfId="18" applyNumberFormat="1" applyFont="1" applyBorder="1">
      <alignment/>
      <protection/>
    </xf>
    <xf numFmtId="0" fontId="0" fillId="0" borderId="0" xfId="18" applyFont="1" applyAlignment="1">
      <alignment horizontal="center"/>
      <protection/>
    </xf>
    <xf numFmtId="2" fontId="0" fillId="0" borderId="0" xfId="18" applyNumberFormat="1" applyFont="1">
      <alignment/>
      <protection/>
    </xf>
    <xf numFmtId="0" fontId="27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7" fillId="0" borderId="1" xfId="18" applyFont="1" applyBorder="1" applyAlignment="1">
      <alignment horizontal="justify" wrapText="1"/>
      <protection/>
    </xf>
    <xf numFmtId="0" fontId="0" fillId="0" borderId="1" xfId="18" applyFont="1" applyBorder="1">
      <alignment/>
      <protection/>
    </xf>
    <xf numFmtId="0" fontId="28" fillId="0" borderId="1" xfId="18" applyFont="1" applyBorder="1" applyAlignment="1">
      <alignment wrapText="1"/>
      <protection/>
    </xf>
    <xf numFmtId="0" fontId="0" fillId="0" borderId="0" xfId="18" applyFont="1">
      <alignment/>
      <protection/>
    </xf>
    <xf numFmtId="0" fontId="0" fillId="0" borderId="0" xfId="18" applyFont="1" applyBorder="1">
      <alignment/>
      <protection/>
    </xf>
    <xf numFmtId="0" fontId="0" fillId="0" borderId="1" xfId="0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0" fillId="0" borderId="0" xfId="22" applyFont="1" applyAlignment="1">
      <alignment horizontal="center" wrapText="1"/>
      <protection/>
    </xf>
    <xf numFmtId="0" fontId="12" fillId="0" borderId="1" xfId="0" applyFont="1" applyBorder="1" applyAlignment="1">
      <alignment/>
    </xf>
    <xf numFmtId="0" fontId="18" fillId="0" borderId="1" xfId="22" applyFont="1" applyBorder="1" applyAlignment="1">
      <alignment vertical="center" wrapText="1"/>
      <protection/>
    </xf>
    <xf numFmtId="0" fontId="18" fillId="0" borderId="1" xfId="22" applyFont="1" applyBorder="1">
      <alignment/>
      <protection/>
    </xf>
    <xf numFmtId="0" fontId="18" fillId="0" borderId="1" xfId="22" applyFont="1" applyBorder="1" applyAlignment="1">
      <alignment wrapText="1"/>
      <protection/>
    </xf>
    <xf numFmtId="0" fontId="18" fillId="0" borderId="1" xfId="22" applyFont="1" applyBorder="1" applyAlignment="1">
      <alignment/>
      <protection/>
    </xf>
    <xf numFmtId="1" fontId="29" fillId="0" borderId="1" xfId="22" applyNumberFormat="1" applyFont="1" applyBorder="1">
      <alignment/>
      <protection/>
    </xf>
    <xf numFmtId="0" fontId="30" fillId="0" borderId="1" xfId="22" applyFont="1" applyBorder="1" applyAlignment="1">
      <alignment vertical="center" wrapText="1"/>
      <protection/>
    </xf>
    <xf numFmtId="49" fontId="18" fillId="0" borderId="1" xfId="22" applyNumberFormat="1" applyFont="1" applyBorder="1" applyAlignment="1">
      <alignment/>
      <protection/>
    </xf>
    <xf numFmtId="49" fontId="18" fillId="0" borderId="1" xfId="22" applyNumberFormat="1" applyFont="1" applyBorder="1" applyAlignment="1">
      <alignment vertical="top" wrapText="1"/>
      <protection/>
    </xf>
    <xf numFmtId="2" fontId="31" fillId="0" borderId="1" xfId="22" applyNumberFormat="1" applyFont="1" applyBorder="1">
      <alignment/>
      <protection/>
    </xf>
    <xf numFmtId="1" fontId="31" fillId="0" borderId="1" xfId="22" applyNumberFormat="1" applyFont="1" applyBorder="1">
      <alignment/>
      <protection/>
    </xf>
    <xf numFmtId="0" fontId="5" fillId="0" borderId="1" xfId="22" applyFont="1" applyBorder="1" applyAlignment="1">
      <alignment horizontal="left" wrapText="1"/>
      <protection/>
    </xf>
    <xf numFmtId="0" fontId="20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22" applyFont="1" applyAlignment="1">
      <alignment horizont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1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0" fillId="0" borderId="1" xfId="18" applyFont="1" applyBorder="1" applyAlignment="1">
      <alignment horizontal="center"/>
      <protection/>
    </xf>
    <xf numFmtId="0" fontId="0" fillId="0" borderId="6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justify" wrapText="1"/>
    </xf>
    <xf numFmtId="0" fontId="25" fillId="0" borderId="23" xfId="0" applyFont="1" applyBorder="1" applyAlignment="1">
      <alignment horizontal="center" wrapText="1"/>
    </xf>
    <xf numFmtId="0" fontId="17" fillId="0" borderId="0" xfId="22" applyFont="1" applyBorder="1" applyAlignment="1">
      <alignment horizontal="center" wrapText="1"/>
      <protection/>
    </xf>
    <xf numFmtId="0" fontId="7" fillId="0" borderId="1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0" fillId="0" borderId="0" xfId="22" applyFont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0" xfId="22" applyFont="1" applyAlignment="1">
      <alignment horizontal="center" wrapText="1"/>
      <protection/>
    </xf>
    <xf numFmtId="0" fontId="6" fillId="0" borderId="0" xfId="22" applyFont="1" applyAlignment="1">
      <alignment horizontal="center" wrapText="1"/>
      <protection/>
    </xf>
    <xf numFmtId="0" fontId="0" fillId="0" borderId="1" xfId="18" applyBorder="1" applyAlignment="1">
      <alignment horizontal="center" vertical="center" wrapText="1"/>
      <protection/>
    </xf>
    <xf numFmtId="0" fontId="0" fillId="0" borderId="6" xfId="18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16" fillId="0" borderId="0" xfId="20" applyNumberFormat="1" applyFont="1" applyFill="1" applyBorder="1" applyAlignment="1" applyProtection="1">
      <alignment horizontal="center" vertical="top" wrapText="1"/>
      <protection/>
    </xf>
    <xf numFmtId="0" fontId="0" fillId="0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top"/>
      <protection/>
    </xf>
    <xf numFmtId="0" fontId="0" fillId="0" borderId="3" xfId="18" applyNumberFormat="1" applyFont="1" applyFill="1" applyBorder="1" applyAlignment="1" applyProtection="1">
      <alignment horizontal="center" vertical="top"/>
      <protection/>
    </xf>
    <xf numFmtId="0" fontId="16" fillId="0" borderId="0" xfId="20" applyNumberFormat="1" applyFont="1" applyFill="1" applyBorder="1" applyAlignment="1" applyProtection="1">
      <alignment horizontal="center" vertical="top" wrapText="1"/>
      <protection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22" applyFont="1" applyAlignment="1">
      <alignment horizontal="justify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left" vertical="center" indent="7"/>
    </xf>
    <xf numFmtId="0" fontId="0" fillId="0" borderId="24" xfId="0" applyBorder="1" applyAlignment="1">
      <alignment horizontal="left" vertical="center" indent="7"/>
    </xf>
    <xf numFmtId="0" fontId="0" fillId="0" borderId="22" xfId="0" applyBorder="1" applyAlignment="1">
      <alignment horizontal="left" vertical="center" indent="7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18" applyFont="1" applyBorder="1" applyAlignment="1">
      <alignment horizontal="center" vertical="center"/>
      <protection/>
    </xf>
    <xf numFmtId="0" fontId="0" fillId="0" borderId="28" xfId="18" applyNumberFormat="1" applyFont="1" applyFill="1" applyBorder="1" applyAlignment="1" applyProtection="1">
      <alignment horizontal="center" vertical="top"/>
      <protection/>
    </xf>
    <xf numFmtId="0" fontId="0" fillId="0" borderId="28" xfId="18" applyNumberFormat="1" applyFont="1" applyFill="1" applyBorder="1" applyAlignment="1" applyProtection="1">
      <alignment horizontal="center" vertical="center" wrapText="1"/>
      <protection/>
    </xf>
    <xf numFmtId="0" fontId="7" fillId="0" borderId="6" xfId="18" applyNumberFormat="1" applyFont="1" applyFill="1" applyBorder="1" applyAlignment="1" applyProtection="1">
      <alignment horizontal="center" vertical="center" wrapText="1"/>
      <protection/>
    </xf>
    <xf numFmtId="0" fontId="7" fillId="0" borderId="24" xfId="18" applyNumberFormat="1" applyFont="1" applyFill="1" applyBorder="1" applyAlignment="1" applyProtection="1">
      <alignment horizontal="center" vertical="center" wrapText="1"/>
      <protection/>
    </xf>
    <xf numFmtId="0" fontId="7" fillId="0" borderId="22" xfId="18" applyNumberFormat="1" applyFont="1" applyFill="1" applyBorder="1" applyAlignment="1" applyProtection="1">
      <alignment horizontal="center" vertical="center" wrapText="1"/>
      <protection/>
    </xf>
    <xf numFmtId="0" fontId="7" fillId="0" borderId="4" xfId="18" applyNumberFormat="1" applyFont="1" applyFill="1" applyBorder="1" applyAlignment="1" applyProtection="1">
      <alignment horizontal="center" vertical="center" wrapText="1"/>
      <protection/>
    </xf>
    <xf numFmtId="0" fontId="7" fillId="0" borderId="20" xfId="18" applyNumberFormat="1" applyFont="1" applyFill="1" applyBorder="1" applyAlignment="1" applyProtection="1">
      <alignment horizontal="center" vertical="center" wrapText="1"/>
      <protection/>
    </xf>
    <xf numFmtId="0" fontId="7" fillId="0" borderId="21" xfId="18" applyNumberFormat="1" applyFont="1" applyFill="1" applyBorder="1" applyAlignment="1" applyProtection="1">
      <alignment horizontal="center" vertical="center" wrapText="1"/>
      <protection/>
    </xf>
    <xf numFmtId="0" fontId="7" fillId="0" borderId="25" xfId="18" applyNumberFormat="1" applyFont="1" applyFill="1" applyBorder="1" applyAlignment="1" applyProtection="1">
      <alignment horizontal="center" vertical="center" wrapText="1"/>
      <protection/>
    </xf>
    <xf numFmtId="0" fontId="7" fillId="0" borderId="26" xfId="18" applyNumberFormat="1" applyFont="1" applyFill="1" applyBorder="1" applyAlignment="1" applyProtection="1">
      <alignment horizontal="center" vertical="center" wrapText="1"/>
      <protection/>
    </xf>
    <xf numFmtId="0" fontId="7" fillId="0" borderId="27" xfId="18" applyNumberFormat="1" applyFont="1" applyFill="1" applyBorder="1" applyAlignment="1" applyProtection="1">
      <alignment horizontal="center" vertical="center" wrapText="1"/>
      <protection/>
    </xf>
    <xf numFmtId="0" fontId="0" fillId="0" borderId="24" xfId="18" applyFont="1" applyBorder="1" applyAlignment="1">
      <alignment horizontal="center" vertical="center"/>
      <protection/>
    </xf>
    <xf numFmtId="0" fontId="0" fillId="0" borderId="22" xfId="18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center"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0" fillId="0" borderId="21" xfId="18" applyFont="1" applyBorder="1" applyAlignment="1">
      <alignment horizontal="center" vertical="center"/>
      <protection/>
    </xf>
    <xf numFmtId="0" fontId="0" fillId="0" borderId="25" xfId="18" applyFont="1" applyBorder="1" applyAlignment="1">
      <alignment horizontal="center" vertical="center"/>
      <protection/>
    </xf>
    <xf numFmtId="0" fontId="0" fillId="0" borderId="26" xfId="18" applyFont="1" applyBorder="1" applyAlignment="1">
      <alignment horizontal="center" vertical="center"/>
      <protection/>
    </xf>
    <xf numFmtId="0" fontId="0" fillId="0" borderId="27" xfId="18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center" vertical="center" wrapText="1"/>
      <protection/>
    </xf>
    <xf numFmtId="0" fontId="7" fillId="0" borderId="24" xfId="22" applyFont="1" applyBorder="1" applyAlignment="1">
      <alignment horizontal="center" vertical="center" wrapText="1"/>
      <protection/>
    </xf>
    <xf numFmtId="0" fontId="7" fillId="0" borderId="22" xfId="22" applyFont="1" applyBorder="1" applyAlignment="1">
      <alignment horizontal="center" vertical="center" wrapText="1"/>
      <protection/>
    </xf>
    <xf numFmtId="0" fontId="7" fillId="0" borderId="2" xfId="22" applyFont="1" applyBorder="1" applyAlignment="1">
      <alignment horizontal="center" vertical="center" wrapText="1"/>
      <protection/>
    </xf>
    <xf numFmtId="0" fontId="7" fillId="0" borderId="3" xfId="22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0" borderId="4" xfId="22" applyFont="1" applyBorder="1" applyAlignment="1">
      <alignment horizontal="center" vertical="top" wrapText="1"/>
      <protection/>
    </xf>
    <xf numFmtId="0" fontId="7" fillId="0" borderId="21" xfId="22" applyFont="1" applyBorder="1" applyAlignment="1">
      <alignment horizontal="center" vertical="top" wrapText="1"/>
      <protection/>
    </xf>
    <xf numFmtId="0" fontId="7" fillId="0" borderId="6" xfId="22" applyFont="1" applyBorder="1" applyAlignment="1">
      <alignment horizontal="center" vertical="top" wrapText="1"/>
      <protection/>
    </xf>
    <xf numFmtId="0" fontId="7" fillId="0" borderId="24" xfId="22" applyFont="1" applyBorder="1" applyAlignment="1">
      <alignment horizontal="center" vertical="top" wrapText="1"/>
      <protection/>
    </xf>
    <xf numFmtId="0" fontId="7" fillId="0" borderId="22" xfId="22" applyFont="1" applyBorder="1" applyAlignment="1">
      <alignment horizontal="center" vertical="top" wrapText="1"/>
      <protection/>
    </xf>
    <xf numFmtId="0" fontId="15" fillId="0" borderId="0" xfId="22" applyFont="1" applyAlignment="1">
      <alignment horizontal="center" vertical="top" wrapText="1"/>
      <protection/>
    </xf>
    <xf numFmtId="0" fontId="7" fillId="0" borderId="25" xfId="22" applyFont="1" applyBorder="1" applyAlignment="1">
      <alignment horizontal="center" vertical="top" wrapText="1"/>
      <protection/>
    </xf>
    <xf numFmtId="0" fontId="7" fillId="0" borderId="27" xfId="22" applyFont="1" applyBorder="1" applyAlignment="1">
      <alignment horizontal="center" vertical="top" wrapText="1"/>
      <protection/>
    </xf>
    <xf numFmtId="0" fontId="0" fillId="0" borderId="1" xfId="22" applyFont="1" applyBorder="1" applyAlignment="1">
      <alignment horizontal="center" vertical="top" wrapText="1"/>
      <protection/>
    </xf>
    <xf numFmtId="0" fontId="0" fillId="0" borderId="6" xfId="22" applyFont="1" applyBorder="1" applyAlignment="1">
      <alignment horizontal="center" vertical="top" wrapText="1"/>
      <protection/>
    </xf>
    <xf numFmtId="0" fontId="0" fillId="0" borderId="24" xfId="22" applyFont="1" applyBorder="1" applyAlignment="1">
      <alignment horizontal="center" vertical="top" wrapText="1"/>
      <protection/>
    </xf>
    <xf numFmtId="0" fontId="0" fillId="0" borderId="22" xfId="22" applyFont="1" applyBorder="1" applyAlignment="1">
      <alignment horizontal="center" vertical="top" wrapText="1"/>
      <protection/>
    </xf>
    <xf numFmtId="0" fontId="0" fillId="0" borderId="0" xfId="22" applyFont="1" applyAlignment="1">
      <alignment horizontal="center" vertical="top" wrapText="1"/>
      <protection/>
    </xf>
    <xf numFmtId="0" fontId="0" fillId="0" borderId="1" xfId="22" applyFont="1" applyBorder="1" applyAlignment="1">
      <alignment horizontal="center" vertical="top" wrapText="1"/>
      <protection/>
    </xf>
    <xf numFmtId="0" fontId="7" fillId="0" borderId="1" xfId="22" applyFont="1" applyBorder="1" applyAlignment="1">
      <alignment horizontal="center" vertical="top" wrapText="1"/>
      <protection/>
    </xf>
    <xf numFmtId="0" fontId="0" fillId="0" borderId="0" xfId="22" applyFont="1" applyAlignment="1">
      <alignment horizontal="right" vertical="top" wrapText="1"/>
      <protection/>
    </xf>
    <xf numFmtId="0" fontId="0" fillId="0" borderId="4" xfId="22" applyFont="1" applyBorder="1" applyAlignment="1">
      <alignment horizontal="center" vertical="top" wrapText="1"/>
      <protection/>
    </xf>
    <xf numFmtId="0" fontId="0" fillId="0" borderId="20" xfId="22" applyFont="1" applyBorder="1" applyAlignment="1">
      <alignment horizontal="center" vertical="top" wrapText="1"/>
      <protection/>
    </xf>
    <xf numFmtId="0" fontId="0" fillId="0" borderId="21" xfId="22" applyFont="1" applyBorder="1" applyAlignment="1">
      <alignment horizontal="center" vertical="top" wrapText="1"/>
      <protection/>
    </xf>
    <xf numFmtId="0" fontId="0" fillId="0" borderId="5" xfId="22" applyFont="1" applyBorder="1" applyAlignment="1">
      <alignment horizontal="center" vertical="top" wrapText="1"/>
      <protection/>
    </xf>
    <xf numFmtId="0" fontId="0" fillId="0" borderId="0" xfId="22" applyFont="1" applyBorder="1" applyAlignment="1">
      <alignment horizontal="center" vertical="top" wrapText="1"/>
      <protection/>
    </xf>
    <xf numFmtId="0" fontId="0" fillId="0" borderId="29" xfId="22" applyFont="1" applyBorder="1" applyAlignment="1">
      <alignment horizontal="center" vertical="top" wrapText="1"/>
      <protection/>
    </xf>
    <xf numFmtId="0" fontId="0" fillId="0" borderId="25" xfId="22" applyFont="1" applyBorder="1" applyAlignment="1">
      <alignment horizontal="center" vertical="top" wrapText="1"/>
      <protection/>
    </xf>
    <xf numFmtId="0" fontId="0" fillId="0" borderId="26" xfId="22" applyFont="1" applyBorder="1" applyAlignment="1">
      <alignment horizontal="center" vertical="top" wrapText="1"/>
      <protection/>
    </xf>
    <xf numFmtId="0" fontId="0" fillId="0" borderId="27" xfId="22" applyFont="1" applyBorder="1" applyAlignment="1">
      <alignment horizontal="center" vertical="top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_methodics230802-pril1-3" xfId="18"/>
    <cellStyle name="Обычный_Tarif_2002 год" xfId="19"/>
    <cellStyle name="Обычный_Книга1" xfId="20"/>
    <cellStyle name="Обычный_табл22-24 c 1 июня 2003(ВН)" xfId="21"/>
    <cellStyle name="Обычный_тарифы на 2002г с 1-01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ecrf.ru/Documents%20and%20Settings\KasperovichN\&#1052;&#1086;&#1080;%20&#1076;&#1086;&#1082;&#1091;&#1084;&#1077;&#1085;&#1090;&#1099;\&#1061;&#1072;&#1082;&#1072;&#1089;\&#1058;&#1072;&#1088;&#1080;&#1092;\&#1055;&#1077;&#1088;&#1077;&#1076;&#1072;&#1095;&#1072;\&#1055;&#1077;&#1088;&#1077;&#1076;&#1072;&#1095;&#1072;%20&#1061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5пр"/>
      <sheetName val="15пер"/>
      <sheetName val="16"/>
      <sheetName val="16пр"/>
      <sheetName val="16пер"/>
      <sheetName val="17"/>
      <sheetName val="17пр"/>
      <sheetName val="17пер"/>
      <sheetName val="18"/>
      <sheetName val="18.1"/>
      <sheetName val="18.2"/>
      <sheetName val="20"/>
      <sheetName val="20.1"/>
      <sheetName val="20.3"/>
      <sheetName val="21"/>
      <sheetName val="21.1"/>
      <sheetName val="21.3"/>
      <sheetName val="22"/>
      <sheetName val="24"/>
      <sheetName val="Пр"/>
      <sheetName val="25"/>
      <sheetName val="27"/>
      <sheetName val="2.1"/>
      <sheetName val="2.2"/>
      <sheetName val="Итого"/>
    </sheetNames>
    <sheetDataSet>
      <sheetData sheetId="34">
        <row r="30">
          <cell r="B30">
            <v>287.46793859999997</v>
          </cell>
          <cell r="C30">
            <v>40.659584016</v>
          </cell>
          <cell r="D30">
            <v>292.36177923200006</v>
          </cell>
          <cell r="E30">
            <v>50.5436</v>
          </cell>
        </row>
      </sheetData>
      <sheetData sheetId="37">
        <row r="30">
          <cell r="G30">
            <v>3090.5209</v>
          </cell>
        </row>
        <row r="31">
          <cell r="G31">
            <v>263.5476</v>
          </cell>
        </row>
        <row r="33">
          <cell r="G33">
            <v>839.8020000000001</v>
          </cell>
        </row>
        <row r="34">
          <cell r="G34">
            <v>93.24</v>
          </cell>
        </row>
        <row r="35">
          <cell r="G35">
            <v>189.567</v>
          </cell>
        </row>
        <row r="42">
          <cell r="G42">
            <v>9665.2268</v>
          </cell>
        </row>
        <row r="47">
          <cell r="G47">
            <v>10023.639400000002</v>
          </cell>
        </row>
      </sheetData>
      <sheetData sheetId="38">
        <row r="14">
          <cell r="G14">
            <v>3825</v>
          </cell>
        </row>
        <row r="21">
          <cell r="G21">
            <v>201.60000000000002</v>
          </cell>
        </row>
        <row r="29">
          <cell r="G29">
            <v>0</v>
          </cell>
        </row>
        <row r="33">
          <cell r="G33">
            <v>1203.2</v>
          </cell>
        </row>
        <row r="39">
          <cell r="G39">
            <v>28.200000000000003</v>
          </cell>
        </row>
        <row r="54">
          <cell r="G54">
            <v>10.5</v>
          </cell>
        </row>
        <row r="59">
          <cell r="G59">
            <v>8343</v>
          </cell>
        </row>
        <row r="60">
          <cell r="G60">
            <v>16633</v>
          </cell>
        </row>
        <row r="61">
          <cell r="G61">
            <v>496.89099999999996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8"/>
  <sheetViews>
    <sheetView showGridLines="0" workbookViewId="0" topLeftCell="D1">
      <selection activeCell="N6" sqref="N6"/>
    </sheetView>
  </sheetViews>
  <sheetFormatPr defaultColWidth="9.00390625" defaultRowHeight="12.75"/>
  <cols>
    <col min="1" max="1" width="5.375" style="82" customWidth="1"/>
    <col min="2" max="2" width="31.00390625" style="82" customWidth="1"/>
    <col min="3" max="3" width="10.00390625" style="82" customWidth="1"/>
    <col min="4" max="5" width="4.875" style="82" customWidth="1"/>
    <col min="6" max="6" width="6.125" style="82" customWidth="1"/>
    <col min="7" max="7" width="4.875" style="82" customWidth="1"/>
    <col min="8" max="8" width="6.625" style="82" customWidth="1"/>
    <col min="9" max="10" width="4.875" style="82" customWidth="1"/>
    <col min="11" max="11" width="6.125" style="82" customWidth="1"/>
    <col min="12" max="12" width="4.875" style="82" customWidth="1"/>
    <col min="13" max="18" width="6.625" style="82" customWidth="1"/>
    <col min="19" max="20" width="4.875" style="82" customWidth="1"/>
    <col min="21" max="21" width="6.125" style="82" customWidth="1"/>
    <col min="22" max="22" width="4.875" style="82" customWidth="1"/>
    <col min="23" max="23" width="6.625" style="82" customWidth="1"/>
    <col min="24" max="25" width="4.875" style="82" customWidth="1"/>
    <col min="26" max="26" width="6.375" style="82" customWidth="1"/>
    <col min="27" max="27" width="4.875" style="82" customWidth="1"/>
    <col min="28" max="28" width="7.375" style="82" customWidth="1"/>
    <col min="29" max="16384" width="9.375" style="82" customWidth="1"/>
  </cols>
  <sheetData>
    <row r="1" ht="12.75">
      <c r="AB1" s="83" t="s">
        <v>126</v>
      </c>
    </row>
    <row r="2" spans="1:30" ht="35.25" customHeight="1">
      <c r="A2" s="264" t="s">
        <v>168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84"/>
      <c r="AD2" s="84"/>
    </row>
    <row r="3" spans="8:23" ht="12.75">
      <c r="H3" s="83"/>
      <c r="M3" s="83"/>
      <c r="N3" s="83"/>
      <c r="O3" s="83"/>
      <c r="P3" s="83"/>
      <c r="Q3" s="83"/>
      <c r="R3" s="83"/>
      <c r="W3" s="83"/>
    </row>
    <row r="4" spans="1:28" ht="12.75">
      <c r="A4" s="262" t="s">
        <v>123</v>
      </c>
      <c r="B4" s="262" t="s">
        <v>53</v>
      </c>
      <c r="C4" s="263" t="s">
        <v>313</v>
      </c>
      <c r="D4" s="335" t="s">
        <v>519</v>
      </c>
      <c r="E4" s="336"/>
      <c r="F4" s="336"/>
      <c r="G4" s="336"/>
      <c r="H4" s="337"/>
      <c r="I4" s="320" t="s">
        <v>520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3"/>
      <c r="X4" s="335" t="s">
        <v>521</v>
      </c>
      <c r="Y4" s="336"/>
      <c r="Z4" s="336"/>
      <c r="AA4" s="336"/>
      <c r="AB4" s="337"/>
    </row>
    <row r="5" spans="1:28" ht="12.75">
      <c r="A5" s="262"/>
      <c r="B5" s="262"/>
      <c r="C5" s="263"/>
      <c r="D5" s="338"/>
      <c r="E5" s="339"/>
      <c r="F5" s="339"/>
      <c r="G5" s="339"/>
      <c r="H5" s="340"/>
      <c r="I5" s="334" t="s">
        <v>523</v>
      </c>
      <c r="J5" s="334"/>
      <c r="K5" s="334"/>
      <c r="L5" s="334"/>
      <c r="M5" s="334"/>
      <c r="N5" s="334" t="s">
        <v>530</v>
      </c>
      <c r="O5" s="334"/>
      <c r="P5" s="334"/>
      <c r="Q5" s="334"/>
      <c r="R5" s="334"/>
      <c r="S5" s="332" t="s">
        <v>279</v>
      </c>
      <c r="T5" s="332"/>
      <c r="U5" s="332"/>
      <c r="V5" s="332"/>
      <c r="W5" s="333"/>
      <c r="X5" s="338"/>
      <c r="Y5" s="339"/>
      <c r="Z5" s="339"/>
      <c r="AA5" s="339"/>
      <c r="AB5" s="340"/>
    </row>
    <row r="6" spans="1:28" ht="27" customHeight="1">
      <c r="A6" s="262"/>
      <c r="B6" s="262"/>
      <c r="C6" s="262"/>
      <c r="D6" s="85" t="s">
        <v>405</v>
      </c>
      <c r="E6" s="85" t="s">
        <v>214</v>
      </c>
      <c r="F6" s="85" t="s">
        <v>215</v>
      </c>
      <c r="G6" s="85" t="s">
        <v>407</v>
      </c>
      <c r="H6" s="86" t="s">
        <v>108</v>
      </c>
      <c r="I6" s="85" t="s">
        <v>405</v>
      </c>
      <c r="J6" s="85" t="s">
        <v>214</v>
      </c>
      <c r="K6" s="85" t="s">
        <v>215</v>
      </c>
      <c r="L6" s="85" t="s">
        <v>407</v>
      </c>
      <c r="M6" s="86" t="s">
        <v>108</v>
      </c>
      <c r="N6" s="85" t="s">
        <v>405</v>
      </c>
      <c r="O6" s="85" t="s">
        <v>214</v>
      </c>
      <c r="P6" s="85" t="s">
        <v>215</v>
      </c>
      <c r="Q6" s="85" t="s">
        <v>407</v>
      </c>
      <c r="R6" s="86" t="s">
        <v>108</v>
      </c>
      <c r="S6" s="85" t="s">
        <v>405</v>
      </c>
      <c r="T6" s="85" t="s">
        <v>214</v>
      </c>
      <c r="U6" s="85" t="s">
        <v>215</v>
      </c>
      <c r="V6" s="85" t="s">
        <v>407</v>
      </c>
      <c r="W6" s="86" t="s">
        <v>108</v>
      </c>
      <c r="X6" s="85" t="s">
        <v>405</v>
      </c>
      <c r="Y6" s="85" t="s">
        <v>214</v>
      </c>
      <c r="Z6" s="85" t="s">
        <v>215</v>
      </c>
      <c r="AA6" s="85" t="s">
        <v>407</v>
      </c>
      <c r="AB6" s="86" t="s">
        <v>108</v>
      </c>
    </row>
    <row r="7" spans="1:28" s="88" customFormat="1" ht="12">
      <c r="A7" s="87">
        <v>1</v>
      </c>
      <c r="B7" s="87">
        <f aca="true" t="shared" si="0" ref="B7:AB7">+A7+1</f>
        <v>2</v>
      </c>
      <c r="C7" s="87">
        <f t="shared" si="0"/>
        <v>3</v>
      </c>
      <c r="D7" s="87">
        <f t="shared" si="0"/>
        <v>4</v>
      </c>
      <c r="E7" s="87">
        <f t="shared" si="0"/>
        <v>5</v>
      </c>
      <c r="F7" s="87">
        <f t="shared" si="0"/>
        <v>6</v>
      </c>
      <c r="G7" s="87">
        <f t="shared" si="0"/>
        <v>7</v>
      </c>
      <c r="H7" s="87">
        <f t="shared" si="0"/>
        <v>8</v>
      </c>
      <c r="I7" s="87">
        <f t="shared" si="0"/>
        <v>9</v>
      </c>
      <c r="J7" s="87">
        <f t="shared" si="0"/>
        <v>10</v>
      </c>
      <c r="K7" s="87">
        <f t="shared" si="0"/>
        <v>11</v>
      </c>
      <c r="L7" s="87">
        <f t="shared" si="0"/>
        <v>12</v>
      </c>
      <c r="M7" s="87">
        <f t="shared" si="0"/>
        <v>13</v>
      </c>
      <c r="N7" s="87">
        <f t="shared" si="0"/>
        <v>14</v>
      </c>
      <c r="O7" s="87">
        <f t="shared" si="0"/>
        <v>15</v>
      </c>
      <c r="P7" s="87">
        <f t="shared" si="0"/>
        <v>16</v>
      </c>
      <c r="Q7" s="87">
        <f t="shared" si="0"/>
        <v>17</v>
      </c>
      <c r="R7" s="87">
        <f t="shared" si="0"/>
        <v>18</v>
      </c>
      <c r="S7" s="87">
        <f t="shared" si="0"/>
        <v>19</v>
      </c>
      <c r="T7" s="87">
        <f t="shared" si="0"/>
        <v>20</v>
      </c>
      <c r="U7" s="87">
        <f t="shared" si="0"/>
        <v>21</v>
      </c>
      <c r="V7" s="87">
        <f t="shared" si="0"/>
        <v>22</v>
      </c>
      <c r="W7" s="87">
        <f t="shared" si="0"/>
        <v>23</v>
      </c>
      <c r="X7" s="87">
        <f t="shared" si="0"/>
        <v>24</v>
      </c>
      <c r="Y7" s="87">
        <f t="shared" si="0"/>
        <v>25</v>
      </c>
      <c r="Z7" s="87">
        <f t="shared" si="0"/>
        <v>26</v>
      </c>
      <c r="AA7" s="87">
        <f t="shared" si="0"/>
        <v>27</v>
      </c>
      <c r="AB7" s="87">
        <f t="shared" si="0"/>
        <v>28</v>
      </c>
    </row>
    <row r="8" spans="1:28" ht="12.75">
      <c r="A8" s="95" t="s">
        <v>90</v>
      </c>
      <c r="B8" s="18" t="s">
        <v>128</v>
      </c>
      <c r="C8" s="89" t="s">
        <v>129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25.5">
      <c r="A9" s="95" t="s">
        <v>109</v>
      </c>
      <c r="B9" s="18" t="s">
        <v>151</v>
      </c>
      <c r="C9" s="89" t="s">
        <v>129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5.75" customHeight="1">
      <c r="A10" s="95" t="s">
        <v>148</v>
      </c>
      <c r="B10" s="18" t="s">
        <v>130</v>
      </c>
      <c r="C10" s="89" t="s">
        <v>131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25.5">
      <c r="A11" s="95" t="s">
        <v>149</v>
      </c>
      <c r="B11" s="18" t="s">
        <v>132</v>
      </c>
      <c r="C11" s="89" t="s">
        <v>133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2.75">
      <c r="A12" s="95" t="s">
        <v>150</v>
      </c>
      <c r="B12" s="18" t="s">
        <v>147</v>
      </c>
      <c r="C12" s="89" t="s">
        <v>49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2.75">
      <c r="A13" s="95" t="s">
        <v>111</v>
      </c>
      <c r="B13" s="18" t="s">
        <v>152</v>
      </c>
      <c r="C13" s="89" t="s">
        <v>129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24">
      <c r="A14" s="95" t="s">
        <v>148</v>
      </c>
      <c r="B14" s="18" t="s">
        <v>130</v>
      </c>
      <c r="C14" s="89" t="s">
        <v>134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12.75">
      <c r="A15" s="95" t="s">
        <v>149</v>
      </c>
      <c r="B15" s="18" t="s">
        <v>135</v>
      </c>
      <c r="C15" s="89" t="s">
        <v>136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25.5">
      <c r="A16" s="95" t="s">
        <v>113</v>
      </c>
      <c r="B16" s="18" t="s">
        <v>153</v>
      </c>
      <c r="C16" s="89" t="s">
        <v>129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26.25" customHeight="1">
      <c r="A17" s="95" t="s">
        <v>148</v>
      </c>
      <c r="B17" s="18" t="s">
        <v>130</v>
      </c>
      <c r="C17" s="89" t="s">
        <v>134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2.75">
      <c r="A18" s="95" t="s">
        <v>149</v>
      </c>
      <c r="B18" s="18" t="s">
        <v>135</v>
      </c>
      <c r="C18" s="89" t="s">
        <v>136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25.5">
      <c r="A19" s="95" t="s">
        <v>137</v>
      </c>
      <c r="B19" s="18" t="s">
        <v>322</v>
      </c>
      <c r="C19" s="89" t="s">
        <v>129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25.5">
      <c r="A20" s="95" t="s">
        <v>138</v>
      </c>
      <c r="B20" s="18" t="s">
        <v>154</v>
      </c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24">
      <c r="A21" s="95" t="s">
        <v>148</v>
      </c>
      <c r="B21" s="18" t="s">
        <v>130</v>
      </c>
      <c r="C21" s="89" t="s">
        <v>134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.75">
      <c r="A22" s="95" t="s">
        <v>149</v>
      </c>
      <c r="B22" s="18" t="s">
        <v>135</v>
      </c>
      <c r="C22" s="89" t="s">
        <v>136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25.5">
      <c r="A23" s="95" t="s">
        <v>139</v>
      </c>
      <c r="B23" s="18" t="s">
        <v>154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24">
      <c r="A24" s="95" t="s">
        <v>148</v>
      </c>
      <c r="B24" s="18" t="s">
        <v>130</v>
      </c>
      <c r="C24" s="89" t="s">
        <v>134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2.75">
      <c r="A25" s="95" t="s">
        <v>149</v>
      </c>
      <c r="B25" s="18" t="s">
        <v>135</v>
      </c>
      <c r="C25" s="89" t="s">
        <v>136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28" ht="12.75">
      <c r="A26" s="95" t="s">
        <v>155</v>
      </c>
      <c r="B26" s="18" t="s">
        <v>27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spans="1:28" ht="25.5">
      <c r="A27" s="95" t="s">
        <v>140</v>
      </c>
      <c r="B27" s="18" t="s">
        <v>156</v>
      </c>
      <c r="C27" s="89" t="s">
        <v>129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25.5">
      <c r="A28" s="95" t="s">
        <v>141</v>
      </c>
      <c r="B28" s="18" t="s">
        <v>157</v>
      </c>
      <c r="C28" s="89" t="s">
        <v>129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27" customHeight="1">
      <c r="A29" s="95" t="s">
        <v>148</v>
      </c>
      <c r="B29" s="18" t="s">
        <v>130</v>
      </c>
      <c r="C29" s="89" t="s">
        <v>142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2.75">
      <c r="A30" s="95" t="s">
        <v>149</v>
      </c>
      <c r="B30" s="18" t="s">
        <v>143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2.75">
      <c r="A31" s="95" t="s">
        <v>158</v>
      </c>
      <c r="B31" s="18" t="s">
        <v>27</v>
      </c>
      <c r="C31" s="89" t="s">
        <v>129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12.75">
      <c r="A32" s="95" t="s">
        <v>144</v>
      </c>
      <c r="B32" s="18" t="s">
        <v>164</v>
      </c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25.5">
      <c r="A33" s="95" t="s">
        <v>167</v>
      </c>
      <c r="B33" s="18" t="s">
        <v>166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2.75">
      <c r="A34" s="95" t="s">
        <v>148</v>
      </c>
      <c r="B34" s="18" t="s">
        <v>130</v>
      </c>
      <c r="C34" s="89" t="s">
        <v>315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2.75">
      <c r="A35" s="95" t="s">
        <v>149</v>
      </c>
      <c r="B35" s="18" t="s">
        <v>145</v>
      </c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2.75">
      <c r="A36" s="95" t="s">
        <v>150</v>
      </c>
      <c r="B36" s="18" t="s">
        <v>165</v>
      </c>
      <c r="C36" s="89" t="s">
        <v>129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25.5">
      <c r="A37" s="95" t="s">
        <v>162</v>
      </c>
      <c r="B37" s="18" t="s">
        <v>161</v>
      </c>
      <c r="C37" s="89" t="s">
        <v>129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24.75" customHeight="1">
      <c r="A38" s="95" t="s">
        <v>148</v>
      </c>
      <c r="B38" s="18" t="s">
        <v>130</v>
      </c>
      <c r="C38" s="89" t="s">
        <v>163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8.75" customHeight="1">
      <c r="A39" s="95" t="s">
        <v>149</v>
      </c>
      <c r="B39" s="18" t="s">
        <v>146</v>
      </c>
      <c r="C39" s="89" t="s">
        <v>314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29.25" customHeight="1">
      <c r="A40" s="95" t="s">
        <v>91</v>
      </c>
      <c r="B40" s="18" t="s">
        <v>159</v>
      </c>
      <c r="C40" s="89" t="s">
        <v>129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28.5" customHeight="1">
      <c r="A41" s="95" t="s">
        <v>92</v>
      </c>
      <c r="B41" s="18" t="s">
        <v>160</v>
      </c>
      <c r="C41" s="89" t="s">
        <v>129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12.75">
      <c r="A42" s="95" t="s">
        <v>93</v>
      </c>
      <c r="B42" s="18" t="s">
        <v>279</v>
      </c>
      <c r="C42" s="89" t="s">
        <v>129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</row>
    <row r="43" spans="2:3" ht="12.75">
      <c r="B43" s="91"/>
      <c r="C43" s="92"/>
    </row>
    <row r="44" spans="2:3" ht="12.75">
      <c r="B44" s="91"/>
      <c r="C44" s="92"/>
    </row>
    <row r="45" spans="2:3" ht="12.75">
      <c r="B45" s="93"/>
      <c r="C45" s="92"/>
    </row>
    <row r="46" spans="2:3" ht="12.75">
      <c r="B46" s="91"/>
      <c r="C46" s="92"/>
    </row>
    <row r="47" spans="2:3" ht="12.75">
      <c r="B47" s="91"/>
      <c r="C47" s="92"/>
    </row>
    <row r="48" spans="2:3" ht="12.75">
      <c r="B48" s="91"/>
      <c r="C48" s="92"/>
    </row>
    <row r="49" spans="2:3" ht="12.75">
      <c r="B49" s="91"/>
      <c r="C49" s="92"/>
    </row>
    <row r="50" spans="2:3" ht="12.75">
      <c r="B50" s="91"/>
      <c r="C50" s="92"/>
    </row>
    <row r="51" spans="2:3" ht="12.75">
      <c r="B51" s="91"/>
      <c r="C51" s="92"/>
    </row>
    <row r="52" spans="2:3" ht="12.75">
      <c r="B52" s="91"/>
      <c r="C52" s="92"/>
    </row>
    <row r="53" spans="2:3" ht="12.75">
      <c r="B53" s="91"/>
      <c r="C53" s="92"/>
    </row>
    <row r="54" spans="2:3" ht="12.75">
      <c r="B54" s="91"/>
      <c r="C54" s="92"/>
    </row>
    <row r="55" spans="2:3" ht="12.75">
      <c r="B55" s="91"/>
      <c r="C55" s="92"/>
    </row>
    <row r="56" spans="2:3" ht="12.75">
      <c r="B56" s="91"/>
      <c r="C56" s="92"/>
    </row>
    <row r="57" spans="2:3" ht="12.75">
      <c r="B57" s="91"/>
      <c r="C57" s="92"/>
    </row>
    <row r="58" spans="2:3" ht="12.75">
      <c r="B58" s="91"/>
      <c r="C58" s="92"/>
    </row>
    <row r="59" spans="2:3" ht="12.75">
      <c r="B59" s="91"/>
      <c r="C59" s="92"/>
    </row>
    <row r="60" spans="2:3" ht="12.75">
      <c r="B60" s="91"/>
      <c r="C60" s="92"/>
    </row>
    <row r="61" spans="2:3" ht="12.75">
      <c r="B61" s="91"/>
      <c r="C61" s="92"/>
    </row>
    <row r="62" spans="2:3" ht="12.75">
      <c r="B62" s="91"/>
      <c r="C62" s="92"/>
    </row>
    <row r="63" spans="2:3" ht="12.75">
      <c r="B63" s="91"/>
      <c r="C63" s="92"/>
    </row>
    <row r="64" spans="2:3" ht="12.75">
      <c r="B64" s="91"/>
      <c r="C64" s="92"/>
    </row>
    <row r="65" spans="2:3" ht="12.75">
      <c r="B65" s="91"/>
      <c r="C65" s="92"/>
    </row>
    <row r="66" spans="2:3" ht="12.75">
      <c r="B66" s="91"/>
      <c r="C66" s="92"/>
    </row>
    <row r="67" spans="2:3" ht="12.75">
      <c r="B67" s="91"/>
      <c r="C67" s="92"/>
    </row>
    <row r="68" spans="2:3" ht="12.75">
      <c r="B68" s="91"/>
      <c r="C68" s="92"/>
    </row>
    <row r="69" spans="2:3" ht="12.75">
      <c r="B69" s="91"/>
      <c r="C69" s="92"/>
    </row>
    <row r="70" spans="2:3" ht="12.75">
      <c r="B70" s="91"/>
      <c r="C70" s="92"/>
    </row>
    <row r="71" spans="2:3" ht="12.75">
      <c r="B71" s="91"/>
      <c r="C71" s="92"/>
    </row>
    <row r="72" spans="2:3" ht="12.75">
      <c r="B72" s="91"/>
      <c r="C72" s="92"/>
    </row>
    <row r="73" spans="2:3" ht="12.75">
      <c r="B73" s="91"/>
      <c r="C73" s="92"/>
    </row>
    <row r="74" spans="2:3" ht="12.75">
      <c r="B74" s="91"/>
      <c r="C74" s="92"/>
    </row>
    <row r="75" spans="2:3" ht="12.75">
      <c r="B75" s="91"/>
      <c r="C75" s="92"/>
    </row>
    <row r="76" spans="2:3" ht="12.75">
      <c r="B76" s="91"/>
      <c r="C76" s="92"/>
    </row>
    <row r="77" spans="2:3" ht="12.75">
      <c r="B77" s="91"/>
      <c r="C77" s="92"/>
    </row>
    <row r="78" spans="2:3" ht="12.75">
      <c r="B78" s="91"/>
      <c r="C78" s="92"/>
    </row>
    <row r="79" spans="2:3" ht="12.75">
      <c r="B79" s="91"/>
      <c r="C79" s="92"/>
    </row>
    <row r="80" spans="2:3" ht="12.75">
      <c r="B80" s="91"/>
      <c r="C80" s="92"/>
    </row>
    <row r="81" spans="2:3" ht="12.75">
      <c r="B81" s="91"/>
      <c r="C81" s="92"/>
    </row>
    <row r="82" spans="2:3" ht="12.75">
      <c r="B82" s="91"/>
      <c r="C82" s="92"/>
    </row>
    <row r="83" spans="2:3" ht="12.75">
      <c r="B83" s="91"/>
      <c r="C83" s="92"/>
    </row>
    <row r="84" spans="2:3" ht="12.75">
      <c r="B84" s="91"/>
      <c r="C84" s="92"/>
    </row>
    <row r="85" spans="2:3" ht="12.75">
      <c r="B85" s="91"/>
      <c r="C85" s="92"/>
    </row>
    <row r="86" ht="12.75">
      <c r="C86" s="94"/>
    </row>
    <row r="87" ht="12.75">
      <c r="C87" s="94"/>
    </row>
    <row r="88" ht="12.75">
      <c r="C88" s="94"/>
    </row>
    <row r="89" ht="12.75">
      <c r="C89" s="94"/>
    </row>
    <row r="90" ht="12.75">
      <c r="C90" s="94"/>
    </row>
    <row r="91" ht="12.75">
      <c r="C91" s="94"/>
    </row>
    <row r="92" ht="12.75">
      <c r="C92" s="94"/>
    </row>
    <row r="93" ht="12.75">
      <c r="C93" s="94"/>
    </row>
    <row r="94" ht="12.75">
      <c r="C94" s="94"/>
    </row>
    <row r="95" ht="12.75">
      <c r="C95" s="94"/>
    </row>
    <row r="96" ht="12.75">
      <c r="C96" s="94"/>
    </row>
    <row r="97" ht="12.75">
      <c r="C97" s="94"/>
    </row>
    <row r="98" ht="12.75">
      <c r="C98" s="94"/>
    </row>
    <row r="99" ht="12.75">
      <c r="C99" s="94"/>
    </row>
    <row r="100" ht="12.75">
      <c r="C100" s="94"/>
    </row>
    <row r="101" ht="12.75">
      <c r="C101" s="94"/>
    </row>
    <row r="102" ht="12.75">
      <c r="C102" s="94"/>
    </row>
    <row r="103" ht="12.75">
      <c r="C103" s="94"/>
    </row>
    <row r="104" ht="12.75">
      <c r="C104" s="94"/>
    </row>
    <row r="105" ht="12.75">
      <c r="C105" s="94"/>
    </row>
    <row r="106" ht="12.75">
      <c r="C106" s="94"/>
    </row>
    <row r="107" ht="12.75">
      <c r="C107" s="94"/>
    </row>
    <row r="108" ht="12.75">
      <c r="C108" s="94"/>
    </row>
    <row r="109" ht="12.75">
      <c r="C109" s="94"/>
    </row>
    <row r="110" ht="12.75">
      <c r="C110" s="94"/>
    </row>
    <row r="111" ht="12.75">
      <c r="C111" s="94"/>
    </row>
    <row r="112" ht="12.75">
      <c r="C112" s="94"/>
    </row>
    <row r="113" ht="12.75">
      <c r="C113" s="94"/>
    </row>
    <row r="114" ht="12.75">
      <c r="C114" s="94"/>
    </row>
    <row r="115" ht="12.75">
      <c r="C115" s="94"/>
    </row>
    <row r="116" ht="12.75">
      <c r="C116" s="94"/>
    </row>
    <row r="117" ht="12.75">
      <c r="C117" s="94"/>
    </row>
    <row r="118" ht="12.75">
      <c r="C118" s="94"/>
    </row>
  </sheetData>
  <mergeCells count="10">
    <mergeCell ref="N5:R5"/>
    <mergeCell ref="S5:W5"/>
    <mergeCell ref="D4:H5"/>
    <mergeCell ref="X4:AB5"/>
    <mergeCell ref="A4:A6"/>
    <mergeCell ref="B4:B6"/>
    <mergeCell ref="C4:C6"/>
    <mergeCell ref="A2:AB2"/>
    <mergeCell ref="I4:W4"/>
    <mergeCell ref="I5:M5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68" r:id="rId1"/>
  <headerFooter alignWithMargins="0">
    <oddHeader>&amp;R58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G41"/>
  <sheetViews>
    <sheetView showGridLines="0" zoomScale="75" zoomScaleNormal="75" workbookViewId="0" topLeftCell="A1">
      <selection activeCell="E10" sqref="E10"/>
    </sheetView>
  </sheetViews>
  <sheetFormatPr defaultColWidth="9.00390625" defaultRowHeight="12.75"/>
  <cols>
    <col min="1" max="1" width="9.375" style="7" customWidth="1"/>
    <col min="2" max="2" width="56.875" style="7" customWidth="1"/>
    <col min="3" max="7" width="17.875" style="7" customWidth="1"/>
    <col min="8" max="16384" width="10.625" style="7" customWidth="1"/>
  </cols>
  <sheetData>
    <row r="1" ht="12.75">
      <c r="G1" s="14" t="s">
        <v>482</v>
      </c>
    </row>
    <row r="2" ht="12.75">
      <c r="G2" s="14"/>
    </row>
    <row r="3" ht="12.75">
      <c r="G3" s="14"/>
    </row>
    <row r="5" spans="2:7" ht="18.75">
      <c r="B5" s="257" t="s">
        <v>37</v>
      </c>
      <c r="C5" s="257"/>
      <c r="D5" s="257"/>
      <c r="E5" s="257"/>
      <c r="F5" s="257"/>
      <c r="G5" s="257"/>
    </row>
    <row r="6" spans="2:7" ht="18.75">
      <c r="B6" s="257" t="s">
        <v>288</v>
      </c>
      <c r="C6" s="257"/>
      <c r="D6" s="257"/>
      <c r="E6" s="257"/>
      <c r="F6" s="257"/>
      <c r="G6" s="257"/>
    </row>
    <row r="7" spans="2:7" ht="18.75">
      <c r="B7" s="12"/>
      <c r="C7" s="12"/>
      <c r="D7" s="12"/>
      <c r="E7" s="12"/>
      <c r="F7" s="12"/>
      <c r="G7" s="12"/>
    </row>
    <row r="8" ht="12.75">
      <c r="G8" s="14" t="s">
        <v>106</v>
      </c>
    </row>
    <row r="9" spans="1:7" s="366" customFormat="1" ht="12.75">
      <c r="A9" s="362" t="s">
        <v>123</v>
      </c>
      <c r="B9" s="362" t="s">
        <v>63</v>
      </c>
      <c r="C9" s="362" t="s">
        <v>519</v>
      </c>
      <c r="D9" s="363" t="s">
        <v>520</v>
      </c>
      <c r="E9" s="364"/>
      <c r="F9" s="365"/>
      <c r="G9" s="362" t="s">
        <v>521</v>
      </c>
    </row>
    <row r="10" spans="1:7" s="366" customFormat="1" ht="25.5">
      <c r="A10" s="362"/>
      <c r="B10" s="362"/>
      <c r="C10" s="362"/>
      <c r="D10" s="367" t="s">
        <v>531</v>
      </c>
      <c r="E10" s="367" t="s">
        <v>530</v>
      </c>
      <c r="F10" s="367" t="s">
        <v>279</v>
      </c>
      <c r="G10" s="362"/>
    </row>
    <row r="11" spans="1:7" ht="12.75">
      <c r="A11" s="31">
        <v>1</v>
      </c>
      <c r="B11" s="30">
        <f>A11+1</f>
        <v>2</v>
      </c>
      <c r="C11" s="30">
        <f>B11+1</f>
        <v>3</v>
      </c>
      <c r="D11" s="30">
        <f>C11+1</f>
        <v>4</v>
      </c>
      <c r="E11" s="30">
        <f>D11+1</f>
        <v>5</v>
      </c>
      <c r="F11" s="30">
        <f>E11+1</f>
        <v>6</v>
      </c>
      <c r="G11" s="30">
        <f>F11+1</f>
        <v>7</v>
      </c>
    </row>
    <row r="12" spans="1:7" ht="12.75">
      <c r="A12" s="31" t="s">
        <v>90</v>
      </c>
      <c r="B12" s="11" t="s">
        <v>223</v>
      </c>
      <c r="C12" s="15"/>
      <c r="D12" s="15"/>
      <c r="E12" s="15"/>
      <c r="F12" s="15"/>
      <c r="G12" s="15"/>
    </row>
    <row r="13" spans="1:7" ht="12.75">
      <c r="A13" s="31"/>
      <c r="B13" s="21" t="s">
        <v>64</v>
      </c>
      <c r="C13" s="20"/>
      <c r="D13" s="20"/>
      <c r="E13" s="20"/>
      <c r="F13" s="20"/>
      <c r="G13" s="20"/>
    </row>
    <row r="14" spans="1:7" ht="12.75">
      <c r="A14" s="31"/>
      <c r="B14" s="11" t="s">
        <v>65</v>
      </c>
      <c r="C14" s="15"/>
      <c r="D14" s="15"/>
      <c r="E14" s="15"/>
      <c r="F14" s="15"/>
      <c r="G14" s="15"/>
    </row>
    <row r="15" spans="1:7" ht="12.75">
      <c r="A15" s="31"/>
      <c r="B15" s="11" t="s">
        <v>66</v>
      </c>
      <c r="C15" s="15"/>
      <c r="D15" s="15"/>
      <c r="E15" s="15"/>
      <c r="F15" s="15"/>
      <c r="G15" s="15"/>
    </row>
    <row r="16" spans="1:7" ht="12.75">
      <c r="A16" s="31"/>
      <c r="B16" s="11" t="s">
        <v>485</v>
      </c>
      <c r="C16" s="15"/>
      <c r="D16" s="15"/>
      <c r="E16" s="15"/>
      <c r="F16" s="15"/>
      <c r="G16" s="15"/>
    </row>
    <row r="17" spans="1:7" ht="12.75">
      <c r="A17" s="31" t="s">
        <v>91</v>
      </c>
      <c r="B17" s="11" t="s">
        <v>224</v>
      </c>
      <c r="C17" s="15"/>
      <c r="D17" s="15"/>
      <c r="E17" s="15"/>
      <c r="F17" s="15"/>
      <c r="G17" s="15"/>
    </row>
    <row r="18" spans="1:7" ht="12.75">
      <c r="A18" s="31"/>
      <c r="B18" s="11" t="s">
        <v>67</v>
      </c>
      <c r="C18" s="15"/>
      <c r="D18" s="15"/>
      <c r="E18" s="15"/>
      <c r="F18" s="15"/>
      <c r="G18" s="15"/>
    </row>
    <row r="19" spans="1:7" ht="12.75">
      <c r="A19" s="31" t="s">
        <v>88</v>
      </c>
      <c r="B19" s="11" t="s">
        <v>225</v>
      </c>
      <c r="C19" s="15"/>
      <c r="D19" s="15"/>
      <c r="E19" s="15"/>
      <c r="F19" s="15"/>
      <c r="G19" s="15"/>
    </row>
    <row r="20" spans="1:7" ht="12.75">
      <c r="A20" s="31"/>
      <c r="B20" s="11" t="s">
        <v>301</v>
      </c>
      <c r="C20" s="15"/>
      <c r="D20" s="15"/>
      <c r="E20" s="15"/>
      <c r="F20" s="15"/>
      <c r="G20" s="15"/>
    </row>
    <row r="21" spans="1:7" ht="12.75">
      <c r="A21" s="31" t="s">
        <v>89</v>
      </c>
      <c r="B21" s="11" t="s">
        <v>226</v>
      </c>
      <c r="C21" s="15"/>
      <c r="D21" s="15"/>
      <c r="E21" s="15"/>
      <c r="F21" s="15"/>
      <c r="G21" s="15"/>
    </row>
    <row r="22" spans="1:7" ht="12.75">
      <c r="A22" s="31" t="s">
        <v>114</v>
      </c>
      <c r="B22" s="11" t="s">
        <v>486</v>
      </c>
      <c r="C22" s="15"/>
      <c r="D22" s="15"/>
      <c r="E22" s="15"/>
      <c r="F22" s="15"/>
      <c r="G22" s="15"/>
    </row>
    <row r="23" spans="1:7" ht="12.75">
      <c r="A23" s="31" t="s">
        <v>121</v>
      </c>
      <c r="B23" s="11" t="s">
        <v>297</v>
      </c>
      <c r="C23" s="15"/>
      <c r="D23" s="15"/>
      <c r="E23" s="15"/>
      <c r="F23" s="15"/>
      <c r="G23" s="15"/>
    </row>
    <row r="24" spans="1:7" ht="25.5">
      <c r="A24" s="31" t="s">
        <v>217</v>
      </c>
      <c r="B24" s="19" t="s">
        <v>487</v>
      </c>
      <c r="C24" s="15"/>
      <c r="D24" s="15"/>
      <c r="E24" s="15"/>
      <c r="F24" s="15"/>
      <c r="G24" s="15"/>
    </row>
    <row r="25" spans="1:7" ht="12.75">
      <c r="A25" s="31" t="s">
        <v>218</v>
      </c>
      <c r="B25" s="11" t="s">
        <v>227</v>
      </c>
      <c r="C25" s="15"/>
      <c r="D25" s="15"/>
      <c r="E25" s="15"/>
      <c r="F25" s="15"/>
      <c r="G25" s="15"/>
    </row>
    <row r="26" spans="1:7" ht="12.75">
      <c r="A26" s="31" t="s">
        <v>219</v>
      </c>
      <c r="B26" s="11" t="s">
        <v>228</v>
      </c>
      <c r="C26" s="15"/>
      <c r="D26" s="15"/>
      <c r="E26" s="15"/>
      <c r="F26" s="15"/>
      <c r="G26" s="15"/>
    </row>
    <row r="27" spans="1:7" ht="12.75">
      <c r="A27" s="31"/>
      <c r="B27" s="11" t="s">
        <v>296</v>
      </c>
      <c r="C27" s="15"/>
      <c r="D27" s="15"/>
      <c r="E27" s="15"/>
      <c r="F27" s="15"/>
      <c r="G27" s="15"/>
    </row>
    <row r="28" spans="1:7" ht="12.75">
      <c r="A28" s="31" t="s">
        <v>220</v>
      </c>
      <c r="B28" s="11" t="s">
        <v>229</v>
      </c>
      <c r="C28" s="15"/>
      <c r="D28" s="15"/>
      <c r="E28" s="15"/>
      <c r="F28" s="15"/>
      <c r="G28" s="15"/>
    </row>
    <row r="29" spans="1:7" ht="12.75">
      <c r="A29" s="31" t="s">
        <v>221</v>
      </c>
      <c r="B29" s="11" t="s">
        <v>230</v>
      </c>
      <c r="C29" s="15"/>
      <c r="D29" s="15"/>
      <c r="E29" s="15"/>
      <c r="F29" s="15"/>
      <c r="G29" s="15"/>
    </row>
    <row r="30" spans="1:7" ht="12.75">
      <c r="A30" s="31" t="s">
        <v>222</v>
      </c>
      <c r="B30" s="11" t="s">
        <v>231</v>
      </c>
      <c r="C30" s="15"/>
      <c r="D30" s="15"/>
      <c r="E30" s="15"/>
      <c r="F30" s="15"/>
      <c r="G30" s="15"/>
    </row>
    <row r="31" spans="1:7" ht="12.75">
      <c r="A31" s="31"/>
      <c r="B31" s="11" t="s">
        <v>8</v>
      </c>
      <c r="C31" s="15"/>
      <c r="D31" s="15"/>
      <c r="E31" s="15"/>
      <c r="F31" s="15"/>
      <c r="G31" s="15"/>
    </row>
    <row r="32" spans="1:7" ht="12.75">
      <c r="A32" s="31"/>
      <c r="B32" s="11" t="s">
        <v>9</v>
      </c>
      <c r="C32" s="15"/>
      <c r="D32" s="15"/>
      <c r="E32" s="15"/>
      <c r="F32" s="15"/>
      <c r="G32" s="15"/>
    </row>
    <row r="33" spans="1:7" ht="12.75">
      <c r="A33" s="31"/>
      <c r="B33" s="11" t="s">
        <v>10</v>
      </c>
      <c r="C33" s="15"/>
      <c r="D33" s="15"/>
      <c r="E33" s="15"/>
      <c r="F33" s="15"/>
      <c r="G33" s="15"/>
    </row>
    <row r="34" spans="1:7" ht="12.75">
      <c r="A34" s="31"/>
      <c r="B34" s="11" t="s">
        <v>11</v>
      </c>
      <c r="C34" s="15"/>
      <c r="D34" s="15"/>
      <c r="E34" s="15"/>
      <c r="F34" s="15"/>
      <c r="G34" s="15"/>
    </row>
    <row r="39" spans="2:7" ht="15">
      <c r="B39" s="9"/>
      <c r="C39" s="9"/>
      <c r="D39" s="9"/>
      <c r="E39" s="9"/>
      <c r="F39" s="9"/>
      <c r="G39" s="9"/>
    </row>
    <row r="41" spans="2:7" ht="18.75">
      <c r="B41" s="256" t="s">
        <v>216</v>
      </c>
      <c r="C41" s="256"/>
      <c r="D41" s="256"/>
      <c r="E41" s="256"/>
      <c r="F41" s="256"/>
      <c r="G41" s="256"/>
    </row>
  </sheetData>
  <mergeCells count="8">
    <mergeCell ref="A9:A10"/>
    <mergeCell ref="B41:G41"/>
    <mergeCell ref="B5:G5"/>
    <mergeCell ref="B6:G6"/>
    <mergeCell ref="C9:C10"/>
    <mergeCell ref="G9:G10"/>
    <mergeCell ref="B9:B10"/>
    <mergeCell ref="D9:F9"/>
  </mergeCells>
  <printOptions horizontalCentered="1"/>
  <pageMargins left="0.3937007874015748" right="0.2755905511811024" top="0.3937007874015748" bottom="0" header="0" footer="0"/>
  <pageSetup blackAndWhite="1" horizontalDpi="600" verticalDpi="600" orientation="portrait" paperSize="9" r:id="rId1"/>
  <headerFooter alignWithMargins="0">
    <oddHeader>&amp;R80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workbookViewId="0" topLeftCell="B1">
      <selection activeCell="I23" sqref="I23"/>
    </sheetView>
  </sheetViews>
  <sheetFormatPr defaultColWidth="9.00390625" defaultRowHeight="12.75"/>
  <cols>
    <col min="1" max="1" width="15.625" style="0" customWidth="1"/>
    <col min="2" max="2" width="13.00390625" style="0" customWidth="1"/>
    <col min="3" max="4" width="12.875" style="0" customWidth="1"/>
    <col min="5" max="5" width="13.875" style="0" customWidth="1"/>
    <col min="6" max="6" width="12.875" style="0" customWidth="1"/>
    <col min="7" max="7" width="13.875" style="0" customWidth="1"/>
    <col min="8" max="8" width="12.875" style="0" customWidth="1"/>
    <col min="9" max="9" width="13.875" style="0" customWidth="1"/>
    <col min="10" max="10" width="12.875" style="0" customWidth="1"/>
    <col min="11" max="11" width="11.375" style="0" customWidth="1"/>
    <col min="13" max="13" width="12.625" style="0" customWidth="1"/>
  </cols>
  <sheetData>
    <row r="1" spans="1:13" ht="12.75">
      <c r="A1" s="72"/>
      <c r="B1" s="72"/>
      <c r="C1" s="72"/>
      <c r="D1" s="72"/>
      <c r="E1" s="72"/>
      <c r="F1" s="25"/>
      <c r="G1" s="72"/>
      <c r="H1" s="25"/>
      <c r="I1" s="72"/>
      <c r="J1" s="25"/>
      <c r="K1" s="25"/>
      <c r="L1" s="258" t="s">
        <v>488</v>
      </c>
      <c r="M1" s="259"/>
    </row>
    <row r="2" spans="1:13" ht="12.75">
      <c r="A2" s="72"/>
      <c r="B2" s="72"/>
      <c r="C2" s="72"/>
      <c r="D2" s="72"/>
      <c r="E2" s="72"/>
      <c r="F2" s="73"/>
      <c r="G2" s="72"/>
      <c r="H2" s="73"/>
      <c r="I2" s="72"/>
      <c r="J2" s="73"/>
      <c r="K2" s="25"/>
      <c r="L2" s="25"/>
      <c r="M2" s="25"/>
    </row>
    <row r="3" spans="1:13" ht="54.75" customHeight="1">
      <c r="A3" s="260" t="s">
        <v>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8.75">
      <c r="A4" s="261"/>
      <c r="B4" s="261"/>
      <c r="C4" s="261"/>
      <c r="D4" s="261"/>
      <c r="E4" s="261"/>
      <c r="F4" s="261"/>
      <c r="G4" s="241"/>
      <c r="H4" s="241"/>
      <c r="I4" s="241"/>
      <c r="J4" s="241"/>
      <c r="K4" s="25"/>
      <c r="L4" s="25"/>
      <c r="M4" s="25"/>
    </row>
    <row r="5" spans="1:13" ht="12.75">
      <c r="A5" s="72"/>
      <c r="B5" s="72"/>
      <c r="C5" s="72"/>
      <c r="D5" s="72"/>
      <c r="E5" s="72"/>
      <c r="F5" s="25"/>
      <c r="G5" s="72"/>
      <c r="H5" s="25"/>
      <c r="I5" s="72"/>
      <c r="J5" s="25"/>
      <c r="K5" s="25"/>
      <c r="L5" s="25"/>
      <c r="M5" s="73" t="s">
        <v>106</v>
      </c>
    </row>
    <row r="6" spans="1:13" s="348" customFormat="1" ht="38.25" customHeight="1">
      <c r="A6" s="362" t="s">
        <v>513</v>
      </c>
      <c r="B6" s="362" t="s">
        <v>534</v>
      </c>
      <c r="C6" s="363"/>
      <c r="D6" s="362" t="s">
        <v>400</v>
      </c>
      <c r="E6" s="370" t="s">
        <v>533</v>
      </c>
      <c r="F6" s="371"/>
      <c r="G6" s="371"/>
      <c r="H6" s="371"/>
      <c r="I6" s="371"/>
      <c r="J6" s="372"/>
      <c r="K6" s="362" t="s">
        <v>404</v>
      </c>
      <c r="L6" s="362" t="s">
        <v>514</v>
      </c>
      <c r="M6" s="362" t="s">
        <v>403</v>
      </c>
    </row>
    <row r="7" spans="1:13" s="348" customFormat="1" ht="12.75">
      <c r="A7" s="362"/>
      <c r="B7" s="362" t="s">
        <v>535</v>
      </c>
      <c r="C7" s="362" t="s">
        <v>402</v>
      </c>
      <c r="D7" s="362"/>
      <c r="E7" s="373"/>
      <c r="F7" s="374"/>
      <c r="G7" s="374"/>
      <c r="H7" s="374"/>
      <c r="I7" s="374"/>
      <c r="J7" s="375"/>
      <c r="K7" s="362"/>
      <c r="L7" s="362"/>
      <c r="M7" s="362"/>
    </row>
    <row r="8" spans="1:13" s="348" customFormat="1" ht="0.75" customHeight="1">
      <c r="A8" s="362"/>
      <c r="B8" s="362"/>
      <c r="C8" s="362"/>
      <c r="D8" s="362"/>
      <c r="E8" s="376"/>
      <c r="F8" s="377"/>
      <c r="G8" s="377"/>
      <c r="H8" s="377"/>
      <c r="I8" s="377"/>
      <c r="J8" s="378"/>
      <c r="K8" s="362"/>
      <c r="L8" s="362"/>
      <c r="M8" s="362"/>
    </row>
    <row r="9" spans="1:13" s="348" customFormat="1" ht="12.75">
      <c r="A9" s="362"/>
      <c r="B9" s="362"/>
      <c r="C9" s="362"/>
      <c r="D9" s="362"/>
      <c r="E9" s="363" t="s">
        <v>525</v>
      </c>
      <c r="F9" s="365"/>
      <c r="G9" s="363" t="s">
        <v>530</v>
      </c>
      <c r="H9" s="365"/>
      <c r="I9" s="363" t="s">
        <v>279</v>
      </c>
      <c r="J9" s="365"/>
      <c r="K9" s="362"/>
      <c r="L9" s="362"/>
      <c r="M9" s="362"/>
    </row>
    <row r="10" spans="1:13" s="348" customFormat="1" ht="12.75" customHeight="1">
      <c r="A10" s="362"/>
      <c r="B10" s="362"/>
      <c r="C10" s="362"/>
      <c r="D10" s="362"/>
      <c r="E10" s="362" t="s">
        <v>401</v>
      </c>
      <c r="F10" s="362" t="s">
        <v>402</v>
      </c>
      <c r="G10" s="362" t="s">
        <v>401</v>
      </c>
      <c r="H10" s="362" t="s">
        <v>402</v>
      </c>
      <c r="I10" s="362" t="s">
        <v>401</v>
      </c>
      <c r="J10" s="362" t="s">
        <v>402</v>
      </c>
      <c r="K10" s="362"/>
      <c r="L10" s="362"/>
      <c r="M10" s="362"/>
    </row>
    <row r="11" spans="1:13" s="348" customFormat="1" ht="12.75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</row>
    <row r="12" spans="1:13" ht="12.75">
      <c r="A12" s="74">
        <v>1</v>
      </c>
      <c r="B12" s="74">
        <f>A12+1</f>
        <v>2</v>
      </c>
      <c r="C12" s="74">
        <f aca="true" t="shared" si="0" ref="C12:M12">B12+1</f>
        <v>3</v>
      </c>
      <c r="D12" s="74">
        <f t="shared" si="0"/>
        <v>4</v>
      </c>
      <c r="E12" s="74">
        <f t="shared" si="0"/>
        <v>5</v>
      </c>
      <c r="F12" s="74">
        <f t="shared" si="0"/>
        <v>6</v>
      </c>
      <c r="G12" s="74">
        <f t="shared" si="0"/>
        <v>7</v>
      </c>
      <c r="H12" s="74">
        <f t="shared" si="0"/>
        <v>8</v>
      </c>
      <c r="I12" s="74">
        <f t="shared" si="0"/>
        <v>9</v>
      </c>
      <c r="J12" s="74">
        <f t="shared" si="0"/>
        <v>10</v>
      </c>
      <c r="K12" s="74">
        <f t="shared" si="0"/>
        <v>11</v>
      </c>
      <c r="L12" s="74">
        <f t="shared" si="0"/>
        <v>12</v>
      </c>
      <c r="M12" s="74">
        <f t="shared" si="0"/>
        <v>13</v>
      </c>
    </row>
    <row r="13" spans="1:13" ht="12.75">
      <c r="A13" s="74" t="s">
        <v>108</v>
      </c>
      <c r="B13" s="74"/>
      <c r="C13" s="74"/>
      <c r="D13" s="19"/>
      <c r="E13" s="75"/>
      <c r="F13" s="75"/>
      <c r="G13" s="75"/>
      <c r="H13" s="75"/>
      <c r="I13" s="75"/>
      <c r="J13" s="75"/>
      <c r="K13" s="2"/>
      <c r="L13" s="2"/>
      <c r="M13" s="2"/>
    </row>
    <row r="14" spans="1:13" ht="12.75">
      <c r="A14" s="74" t="s">
        <v>60</v>
      </c>
      <c r="B14" s="74"/>
      <c r="C14" s="74"/>
      <c r="D14" s="71"/>
      <c r="E14" s="76"/>
      <c r="F14" s="76"/>
      <c r="G14" s="76"/>
      <c r="H14" s="76"/>
      <c r="I14" s="76"/>
      <c r="J14" s="76"/>
      <c r="K14" s="2"/>
      <c r="L14" s="2"/>
      <c r="M14" s="2"/>
    </row>
    <row r="15" spans="1:13" ht="12.75">
      <c r="A15" s="74"/>
      <c r="B15" s="74"/>
      <c r="C15" s="74"/>
      <c r="D15" s="19"/>
      <c r="E15" s="75"/>
      <c r="F15" s="75"/>
      <c r="G15" s="75"/>
      <c r="H15" s="75"/>
      <c r="I15" s="75"/>
      <c r="J15" s="75"/>
      <c r="K15" s="2"/>
      <c r="L15" s="2"/>
      <c r="M15" s="2"/>
    </row>
    <row r="16" spans="1:13" ht="12.75">
      <c r="A16" s="74"/>
      <c r="B16" s="74"/>
      <c r="C16" s="74"/>
      <c r="D16" s="19"/>
      <c r="E16" s="75"/>
      <c r="F16" s="75"/>
      <c r="G16" s="75"/>
      <c r="H16" s="75"/>
      <c r="I16" s="75"/>
      <c r="J16" s="75"/>
      <c r="K16" s="2"/>
      <c r="L16" s="2"/>
      <c r="M16" s="2"/>
    </row>
    <row r="17" spans="1:13" ht="12.75">
      <c r="A17" s="74"/>
      <c r="B17" s="74"/>
      <c r="C17" s="74"/>
      <c r="D17" s="19"/>
      <c r="E17" s="75"/>
      <c r="F17" s="75"/>
      <c r="G17" s="75"/>
      <c r="H17" s="75"/>
      <c r="I17" s="75"/>
      <c r="J17" s="75"/>
      <c r="K17" s="2"/>
      <c r="L17" s="2"/>
      <c r="M17" s="2"/>
    </row>
    <row r="18" spans="1:13" ht="12.75">
      <c r="A18" s="74"/>
      <c r="B18" s="74"/>
      <c r="C18" s="74"/>
      <c r="D18" s="19"/>
      <c r="E18" s="75"/>
      <c r="F18" s="75"/>
      <c r="G18" s="75"/>
      <c r="H18" s="75"/>
      <c r="I18" s="75"/>
      <c r="J18" s="75"/>
      <c r="K18" s="2"/>
      <c r="L18" s="2"/>
      <c r="M18" s="2"/>
    </row>
  </sheetData>
  <mergeCells count="21">
    <mergeCell ref="B6:C6"/>
    <mergeCell ref="B7:B11"/>
    <mergeCell ref="C7:C11"/>
    <mergeCell ref="G10:G11"/>
    <mergeCell ref="H10:H11"/>
    <mergeCell ref="E6:J8"/>
    <mergeCell ref="E9:F9"/>
    <mergeCell ref="G9:H9"/>
    <mergeCell ref="I9:J9"/>
    <mergeCell ref="M6:M11"/>
    <mergeCell ref="I10:I11"/>
    <mergeCell ref="J10:J11"/>
    <mergeCell ref="E10:E11"/>
    <mergeCell ref="L1:M1"/>
    <mergeCell ref="F10:F11"/>
    <mergeCell ref="A3:M3"/>
    <mergeCell ref="A4:F4"/>
    <mergeCell ref="A6:A11"/>
    <mergeCell ref="D6:D11"/>
    <mergeCell ref="K6:K11"/>
    <mergeCell ref="L6:L11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93" r:id="rId1"/>
  <headerFooter alignWithMargins="0">
    <oddHeader>&amp;R82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workbookViewId="0" topLeftCell="A1">
      <selection activeCell="A2" sqref="A2:L2"/>
    </sheetView>
  </sheetViews>
  <sheetFormatPr defaultColWidth="9.00390625" defaultRowHeight="12.75"/>
  <cols>
    <col min="1" max="1" width="5.875" style="0" customWidth="1"/>
    <col min="2" max="2" width="27.875" style="0" customWidth="1"/>
    <col min="3" max="3" width="11.00390625" style="0" customWidth="1"/>
    <col min="4" max="4" width="9.375" style="0" customWidth="1"/>
    <col min="5" max="5" width="10.50390625" style="0" customWidth="1"/>
    <col min="6" max="6" width="11.00390625" style="0" customWidth="1"/>
    <col min="7" max="7" width="8.625" style="0" customWidth="1"/>
    <col min="8" max="8" width="10.375" style="0" customWidth="1"/>
    <col min="9" max="9" width="9.375" style="0" customWidth="1"/>
    <col min="10" max="10" width="8.375" style="0" customWidth="1"/>
    <col min="11" max="11" width="7.375" style="0" customWidth="1"/>
    <col min="12" max="12" width="8.875" style="0" customWidth="1"/>
  </cols>
  <sheetData>
    <row r="1" spans="1:12" ht="22.5" customHeight="1">
      <c r="A1" s="72"/>
      <c r="B1" s="72"/>
      <c r="C1" s="72"/>
      <c r="D1" s="72"/>
      <c r="F1" s="224"/>
      <c r="H1" s="224"/>
      <c r="I1" s="369" t="s">
        <v>532</v>
      </c>
      <c r="J1" s="369"/>
      <c r="K1" s="369"/>
      <c r="L1" s="369"/>
    </row>
    <row r="2" spans="1:12" ht="15" customHeight="1">
      <c r="A2" s="261" t="s">
        <v>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5" customHeight="1">
      <c r="A3" s="261" t="s">
        <v>13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5" customHeight="1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2.75">
      <c r="A5" s="72"/>
      <c r="B5" s="72"/>
      <c r="C5" s="72"/>
      <c r="D5" s="72"/>
      <c r="F5" s="73"/>
      <c r="H5" s="73"/>
      <c r="J5" s="73"/>
      <c r="L5" s="73" t="s">
        <v>106</v>
      </c>
    </row>
    <row r="6" spans="1:12" s="348" customFormat="1" ht="25.5" customHeight="1">
      <c r="A6" s="281" t="s">
        <v>123</v>
      </c>
      <c r="B6" s="242" t="s">
        <v>63</v>
      </c>
      <c r="C6" s="354" t="s">
        <v>519</v>
      </c>
      <c r="D6" s="355"/>
      <c r="E6" s="356" t="s">
        <v>529</v>
      </c>
      <c r="F6" s="357"/>
      <c r="G6" s="357"/>
      <c r="H6" s="357"/>
      <c r="I6" s="357"/>
      <c r="J6" s="358"/>
      <c r="K6" s="354" t="s">
        <v>521</v>
      </c>
      <c r="L6" s="355"/>
    </row>
    <row r="7" spans="1:12" s="348" customFormat="1" ht="25.5" customHeight="1">
      <c r="A7" s="281"/>
      <c r="B7" s="242"/>
      <c r="C7" s="360"/>
      <c r="D7" s="361"/>
      <c r="E7" s="356" t="s">
        <v>523</v>
      </c>
      <c r="F7" s="357"/>
      <c r="G7" s="356" t="s">
        <v>530</v>
      </c>
      <c r="H7" s="357"/>
      <c r="I7" s="356" t="s">
        <v>279</v>
      </c>
      <c r="J7" s="357"/>
      <c r="K7" s="360"/>
      <c r="L7" s="361"/>
    </row>
    <row r="8" spans="1:12" s="348" customFormat="1" ht="27.75" customHeight="1">
      <c r="A8" s="281"/>
      <c r="B8" s="242"/>
      <c r="C8" s="368" t="s">
        <v>317</v>
      </c>
      <c r="D8" s="368" t="s">
        <v>211</v>
      </c>
      <c r="E8" s="368" t="s">
        <v>317</v>
      </c>
      <c r="F8" s="368" t="s">
        <v>212</v>
      </c>
      <c r="G8" s="368" t="s">
        <v>317</v>
      </c>
      <c r="H8" s="368" t="s">
        <v>212</v>
      </c>
      <c r="I8" s="368" t="s">
        <v>317</v>
      </c>
      <c r="J8" s="368" t="s">
        <v>212</v>
      </c>
      <c r="K8" s="368" t="s">
        <v>317</v>
      </c>
      <c r="L8" s="368" t="s">
        <v>212</v>
      </c>
    </row>
    <row r="9" spans="1:12" ht="12.75" hidden="1">
      <c r="A9" s="281"/>
      <c r="B9" s="242"/>
      <c r="C9" s="120">
        <v>3</v>
      </c>
      <c r="D9" s="120">
        <v>4</v>
      </c>
      <c r="E9" s="120">
        <v>5</v>
      </c>
      <c r="F9" s="120">
        <v>6</v>
      </c>
      <c r="G9" s="120">
        <v>5</v>
      </c>
      <c r="H9" s="120">
        <v>6</v>
      </c>
      <c r="I9" s="120">
        <v>5</v>
      </c>
      <c r="J9" s="120">
        <v>6</v>
      </c>
      <c r="K9" s="120">
        <v>5</v>
      </c>
      <c r="L9" s="120">
        <v>6</v>
      </c>
    </row>
    <row r="10" spans="1:12" ht="12.75">
      <c r="A10" s="74">
        <v>1</v>
      </c>
      <c r="B10" s="77">
        <f>A10+1</f>
        <v>2</v>
      </c>
      <c r="C10" s="77">
        <f>+B10+1</f>
        <v>3</v>
      </c>
      <c r="D10" s="77">
        <f>+C10+1</f>
        <v>4</v>
      </c>
      <c r="E10" s="77">
        <f>+B10+1</f>
        <v>3</v>
      </c>
      <c r="F10" s="77">
        <f>+E10+1</f>
        <v>4</v>
      </c>
      <c r="G10" s="77">
        <f>+B10+1</f>
        <v>3</v>
      </c>
      <c r="H10" s="77">
        <f>+G10+1</f>
        <v>4</v>
      </c>
      <c r="I10" s="77">
        <f>+B10+1</f>
        <v>3</v>
      </c>
      <c r="J10" s="77">
        <f>+I10+1</f>
        <v>4</v>
      </c>
      <c r="K10" s="77">
        <f>+D10+1</f>
        <v>5</v>
      </c>
      <c r="L10" s="77">
        <f>+K10+1</f>
        <v>6</v>
      </c>
    </row>
    <row r="11" spans="1:12" ht="28.5" customHeight="1">
      <c r="A11" s="281" t="s">
        <v>90</v>
      </c>
      <c r="B11" s="19" t="s">
        <v>232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6.5" customHeight="1">
      <c r="A12" s="281"/>
      <c r="B12" s="71" t="s">
        <v>64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customHeight="1">
      <c r="A13" s="281"/>
      <c r="B13" s="19" t="s">
        <v>69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2.75" customHeight="1">
      <c r="A14" s="32"/>
      <c r="B14" s="19" t="s">
        <v>405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2.75" customHeight="1">
      <c r="A15" s="32"/>
      <c r="B15" s="19" t="s">
        <v>214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2.75" customHeight="1">
      <c r="A16" s="32"/>
      <c r="B16" s="19" t="s">
        <v>215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.75" customHeight="1">
      <c r="A17" s="32"/>
      <c r="B17" s="19" t="s">
        <v>407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29.25" customHeight="1">
      <c r="A18" s="281" t="s">
        <v>91</v>
      </c>
      <c r="B18" s="19" t="s">
        <v>458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" customHeight="1">
      <c r="A19" s="281"/>
      <c r="B19" s="71" t="s">
        <v>64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8.75" customHeight="1">
      <c r="A20" s="281"/>
      <c r="B20" s="19" t="s">
        <v>69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8.75" customHeight="1">
      <c r="A21" s="32" t="s">
        <v>92</v>
      </c>
      <c r="B21" s="19" t="s">
        <v>459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9.5" customHeight="1">
      <c r="A22" s="32" t="s">
        <v>93</v>
      </c>
      <c r="B22" s="19" t="s">
        <v>233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8" customHeight="1">
      <c r="A23" s="32" t="s">
        <v>94</v>
      </c>
      <c r="B23" s="19" t="s">
        <v>460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24.75" customHeight="1">
      <c r="A24" s="32"/>
      <c r="B24" s="19" t="s">
        <v>71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.75" customHeight="1">
      <c r="A25" s="32"/>
      <c r="B25" s="19" t="s">
        <v>72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9.5" customHeight="1">
      <c r="A26" s="32"/>
      <c r="B26" s="19" t="s">
        <v>12</v>
      </c>
      <c r="C26" s="78"/>
      <c r="D26" s="78"/>
      <c r="E26" s="75"/>
      <c r="F26" s="75"/>
      <c r="G26" s="75"/>
      <c r="H26" s="75"/>
      <c r="I26" s="75"/>
      <c r="J26" s="75"/>
      <c r="K26" s="75"/>
      <c r="L26" s="75"/>
    </row>
    <row r="27" spans="1:12" ht="30" customHeight="1">
      <c r="A27" s="32" t="s">
        <v>95</v>
      </c>
      <c r="B27" s="19" t="s">
        <v>278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24" customHeight="1">
      <c r="A28" s="79" t="s">
        <v>96</v>
      </c>
      <c r="B28" s="19" t="s">
        <v>277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9.5" customHeight="1">
      <c r="A29" s="76"/>
      <c r="B29" s="71" t="s">
        <v>52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7.25" customHeight="1">
      <c r="A30" s="76"/>
      <c r="B30" s="19" t="s">
        <v>70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5.75" customHeight="1">
      <c r="A31" s="76"/>
      <c r="B31" s="19" t="s">
        <v>405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5.75" customHeight="1">
      <c r="A32" s="76"/>
      <c r="B32" s="19" t="s">
        <v>214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5.75" customHeight="1">
      <c r="A33" s="76"/>
      <c r="B33" s="19" t="s">
        <v>215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5.75" customHeight="1">
      <c r="A34" s="76"/>
      <c r="B34" s="19" t="s">
        <v>407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5.75" customHeight="1">
      <c r="A35" s="76"/>
      <c r="B35" s="19" t="s">
        <v>73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5.75" customHeight="1">
      <c r="A36" s="76"/>
      <c r="B36" s="19" t="s">
        <v>405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5.75" customHeight="1">
      <c r="A37" s="76"/>
      <c r="B37" s="19" t="s">
        <v>214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5.75" customHeight="1">
      <c r="A38" s="76"/>
      <c r="B38" s="19" t="s">
        <v>215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5.75" customHeight="1">
      <c r="A39" s="76"/>
      <c r="B39" s="19" t="s">
        <v>407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24.75" customHeight="1">
      <c r="A40" s="281"/>
      <c r="B40" s="19" t="s">
        <v>74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24" customHeight="1">
      <c r="A41" s="281"/>
      <c r="B41" s="19" t="s">
        <v>489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26.25" customHeight="1">
      <c r="A42" s="32" t="s">
        <v>97</v>
      </c>
      <c r="B42" s="19" t="s">
        <v>302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24"/>
      <c r="B43" s="225" t="s">
        <v>52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1.25" customHeight="1">
      <c r="A44" s="24"/>
      <c r="B44" s="19" t="s">
        <v>405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1.25" customHeight="1">
      <c r="A45" s="24"/>
      <c r="B45" s="19" t="s">
        <v>214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1.25" customHeight="1">
      <c r="A46" s="24"/>
      <c r="B46" s="19" t="s">
        <v>215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1.25" customHeight="1">
      <c r="A47" s="24"/>
      <c r="B47" s="19" t="s">
        <v>407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</sheetData>
  <mergeCells count="15">
    <mergeCell ref="I1:L1"/>
    <mergeCell ref="C6:D7"/>
    <mergeCell ref="K6:L7"/>
    <mergeCell ref="E7:F7"/>
    <mergeCell ref="G7:H7"/>
    <mergeCell ref="I7:J7"/>
    <mergeCell ref="A11:A13"/>
    <mergeCell ref="A18:A20"/>
    <mergeCell ref="A40:A41"/>
    <mergeCell ref="A6:A9"/>
    <mergeCell ref="A2:L2"/>
    <mergeCell ref="A3:L3"/>
    <mergeCell ref="A4:L4"/>
    <mergeCell ref="B6:B9"/>
    <mergeCell ref="E6:J6"/>
  </mergeCells>
  <printOptions horizontalCentered="1"/>
  <pageMargins left="0.3937007874015748" right="0.2755905511811024" top="0.36" bottom="0" header="0" footer="0"/>
  <pageSetup blackAndWhite="1" fitToHeight="1" fitToWidth="1" horizontalDpi="600" verticalDpi="600" orientation="landscape" paperSize="9" scale="67" r:id="rId1"/>
  <headerFooter alignWithMargins="0">
    <oddHeader>&amp;R86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6"/>
  <sheetViews>
    <sheetView showGridLines="0" workbookViewId="0" topLeftCell="A4">
      <selection activeCell="C26" sqref="C26:E26"/>
    </sheetView>
  </sheetViews>
  <sheetFormatPr defaultColWidth="9.00390625" defaultRowHeight="12.75"/>
  <cols>
    <col min="1" max="1" width="5.875" style="121" customWidth="1"/>
    <col min="2" max="2" width="45.00390625" style="121" customWidth="1"/>
    <col min="3" max="3" width="13.125" style="121" customWidth="1"/>
    <col min="4" max="4" width="9.50390625" style="121" customWidth="1"/>
    <col min="5" max="5" width="10.00390625" style="121" customWidth="1"/>
    <col min="6" max="6" width="17.50390625" style="121" hidden="1" customWidth="1"/>
    <col min="7" max="7" width="10.875" style="121" hidden="1" customWidth="1"/>
    <col min="8" max="8" width="11.00390625" style="121" bestFit="1" customWidth="1"/>
    <col min="9" max="16384" width="9.375" style="121" customWidth="1"/>
  </cols>
  <sheetData>
    <row r="1" ht="12.75">
      <c r="I1" s="131" t="s">
        <v>189</v>
      </c>
    </row>
    <row r="2" spans="1:9" ht="37.5" customHeight="1">
      <c r="A2" s="243" t="s">
        <v>2</v>
      </c>
      <c r="B2" s="243"/>
      <c r="C2" s="243"/>
      <c r="D2" s="243"/>
      <c r="E2" s="243"/>
      <c r="F2" s="243"/>
      <c r="G2" s="243"/>
      <c r="H2" s="243"/>
      <c r="I2" s="243"/>
    </row>
    <row r="3" spans="1:6" ht="14.25" customHeight="1">
      <c r="A3" s="123"/>
      <c r="B3" s="123"/>
      <c r="C3" s="123"/>
      <c r="D3" s="123"/>
      <c r="E3" s="123"/>
      <c r="F3" s="124"/>
    </row>
    <row r="4" spans="1:6" ht="15" customHeight="1">
      <c r="A4" s="125"/>
      <c r="B4" s="125"/>
      <c r="C4" s="125"/>
      <c r="D4" s="125"/>
      <c r="E4" s="125"/>
      <c r="F4" s="125"/>
    </row>
    <row r="5" spans="1:9" ht="25.5" customHeight="1">
      <c r="A5" s="244" t="s">
        <v>123</v>
      </c>
      <c r="B5" s="244"/>
      <c r="C5" s="245" t="s">
        <v>38</v>
      </c>
      <c r="D5" s="282" t="s">
        <v>51</v>
      </c>
      <c r="E5" s="282"/>
      <c r="F5" s="127"/>
      <c r="H5" s="282" t="s">
        <v>26</v>
      </c>
      <c r="I5" s="282"/>
    </row>
    <row r="6" spans="1:9" ht="25.5">
      <c r="A6" s="244"/>
      <c r="B6" s="244"/>
      <c r="C6" s="245"/>
      <c r="D6" s="81" t="s">
        <v>317</v>
      </c>
      <c r="E6" s="81" t="s">
        <v>207</v>
      </c>
      <c r="F6" s="128"/>
      <c r="H6" s="81" t="s">
        <v>317</v>
      </c>
      <c r="I6" s="81" t="s">
        <v>207</v>
      </c>
    </row>
    <row r="7" spans="1:10" ht="12.75">
      <c r="A7" s="126">
        <v>1</v>
      </c>
      <c r="B7" s="126">
        <v>2</v>
      </c>
      <c r="C7" s="129">
        <v>3</v>
      </c>
      <c r="D7" s="129">
        <v>4</v>
      </c>
      <c r="E7" s="126">
        <v>5</v>
      </c>
      <c r="F7" s="130" t="s">
        <v>190</v>
      </c>
      <c r="G7" s="131" t="s">
        <v>191</v>
      </c>
      <c r="H7" s="129">
        <v>6</v>
      </c>
      <c r="I7" s="126">
        <v>7</v>
      </c>
      <c r="J7" s="132"/>
    </row>
    <row r="8" spans="1:10" ht="25.5">
      <c r="A8" s="133" t="s">
        <v>90</v>
      </c>
      <c r="B8" s="134" t="s">
        <v>192</v>
      </c>
      <c r="C8" s="126" t="s">
        <v>106</v>
      </c>
      <c r="D8" s="135"/>
      <c r="E8" s="136"/>
      <c r="F8" s="137">
        <f>SUM(F9:F13)-F10</f>
        <v>48252.278099999996</v>
      </c>
      <c r="G8" s="138">
        <f>+G9+G10+G13</f>
        <v>1</v>
      </c>
      <c r="H8" s="135"/>
      <c r="I8" s="136"/>
      <c r="J8" s="132"/>
    </row>
    <row r="9" spans="1:10" ht="12.75">
      <c r="A9" s="133" t="s">
        <v>109</v>
      </c>
      <c r="B9" s="134" t="s">
        <v>405</v>
      </c>
      <c r="C9" s="126"/>
      <c r="D9" s="140"/>
      <c r="E9" s="140"/>
      <c r="F9" s="137">
        <f>+'[1]2.1'!G30+'[1]2.2'!G59</f>
        <v>11433.5209</v>
      </c>
      <c r="G9" s="141">
        <f>F9/F8</f>
        <v>0.2369529761124377</v>
      </c>
      <c r="H9" s="140"/>
      <c r="I9" s="140"/>
      <c r="J9" s="132"/>
    </row>
    <row r="10" spans="1:10" ht="12.75">
      <c r="A10" s="133" t="s">
        <v>111</v>
      </c>
      <c r="B10" s="134" t="s">
        <v>406</v>
      </c>
      <c r="C10" s="126"/>
      <c r="D10" s="140"/>
      <c r="E10" s="140"/>
      <c r="F10" s="137">
        <f>+'[1]2.1'!G42+'[1]2.2'!G60</f>
        <v>26298.2268</v>
      </c>
      <c r="G10" s="142">
        <f>F10/F8</f>
        <v>0.5450152373220282</v>
      </c>
      <c r="H10" s="140"/>
      <c r="I10" s="140"/>
      <c r="J10" s="132"/>
    </row>
    <row r="11" spans="1:10" ht="12.75">
      <c r="A11" s="133"/>
      <c r="B11" s="134" t="s">
        <v>208</v>
      </c>
      <c r="C11" s="126"/>
      <c r="D11" s="140"/>
      <c r="E11" s="140"/>
      <c r="F11" s="137">
        <f>+'[1]2.1'!G31+'[1]2.1'!G32+'[1]2.1'!G33+'[1]2.1'!G34+'[1]2.1'!G35+'[1]2.1'!G40+'[1]2.2'!G54+'[1]2.2'!G14+'[1]2.2'!G21+'[1]2.2'!G29+'[1]2.2'!G33+'[1]2.2'!G39</f>
        <v>6654.6566</v>
      </c>
      <c r="G11" s="142">
        <f>+F11/F8</f>
        <v>0.13791383250773398</v>
      </c>
      <c r="H11" s="140"/>
      <c r="I11" s="140"/>
      <c r="J11" s="132"/>
    </row>
    <row r="12" spans="1:10" ht="12.75">
      <c r="A12" s="133"/>
      <c r="B12" s="134" t="s">
        <v>209</v>
      </c>
      <c r="C12" s="126"/>
      <c r="D12" s="140"/>
      <c r="E12" s="140"/>
      <c r="F12" s="137">
        <f>+F10-F11</f>
        <v>19643.570200000002</v>
      </c>
      <c r="G12" s="142">
        <f>+F12/F8</f>
        <v>0.40710140481429424</v>
      </c>
      <c r="H12" s="140"/>
      <c r="I12" s="140"/>
      <c r="J12" s="132"/>
    </row>
    <row r="13" spans="1:10" ht="12.75">
      <c r="A13" s="133" t="s">
        <v>113</v>
      </c>
      <c r="B13" s="134" t="s">
        <v>407</v>
      </c>
      <c r="C13" s="126"/>
      <c r="D13" s="140"/>
      <c r="E13" s="140"/>
      <c r="F13" s="137">
        <f>+'[1]2.1'!G47+'[1]2.2'!G61</f>
        <v>10520.530400000001</v>
      </c>
      <c r="G13" s="141">
        <f>F13/F8</f>
        <v>0.21803178656553424</v>
      </c>
      <c r="H13" s="140"/>
      <c r="I13" s="140"/>
      <c r="J13" s="132"/>
    </row>
    <row r="14" spans="1:10" ht="12.75" hidden="1">
      <c r="A14" s="133"/>
      <c r="B14" s="134"/>
      <c r="C14" s="126"/>
      <c r="D14" s="140"/>
      <c r="E14" s="140"/>
      <c r="F14" s="143"/>
      <c r="G14" s="144"/>
      <c r="H14" s="140"/>
      <c r="I14" s="140"/>
      <c r="J14" s="132"/>
    </row>
    <row r="15" spans="1:10" ht="25.5">
      <c r="A15" s="133" t="s">
        <v>91</v>
      </c>
      <c r="B15" s="134" t="s">
        <v>193</v>
      </c>
      <c r="C15" s="126" t="s">
        <v>106</v>
      </c>
      <c r="D15" s="146"/>
      <c r="E15" s="140"/>
      <c r="F15" s="143"/>
      <c r="G15" s="145"/>
      <c r="H15" s="146"/>
      <c r="I15" s="140"/>
      <c r="J15" s="132"/>
    </row>
    <row r="16" spans="1:10" ht="12.75">
      <c r="A16" s="133" t="s">
        <v>88</v>
      </c>
      <c r="B16" s="134" t="s">
        <v>405</v>
      </c>
      <c r="C16" s="126"/>
      <c r="D16" s="140"/>
      <c r="E16" s="140"/>
      <c r="F16" s="147"/>
      <c r="G16" s="132"/>
      <c r="H16" s="140"/>
      <c r="I16" s="140"/>
      <c r="J16" s="132"/>
    </row>
    <row r="17" spans="1:10" ht="12.75">
      <c r="A17" s="133" t="s">
        <v>89</v>
      </c>
      <c r="B17" s="134" t="s">
        <v>406</v>
      </c>
      <c r="C17" s="126"/>
      <c r="D17" s="140"/>
      <c r="E17" s="140"/>
      <c r="F17" s="148"/>
      <c r="G17" s="132"/>
      <c r="H17" s="140"/>
      <c r="I17" s="140"/>
      <c r="J17" s="132"/>
    </row>
    <row r="18" spans="1:10" ht="12.75">
      <c r="A18" s="133"/>
      <c r="B18" s="134" t="s">
        <v>208</v>
      </c>
      <c r="C18" s="126"/>
      <c r="D18" s="140"/>
      <c r="E18" s="140"/>
      <c r="F18" s="148"/>
      <c r="G18" s="132"/>
      <c r="H18" s="140"/>
      <c r="I18" s="140"/>
      <c r="J18" s="132"/>
    </row>
    <row r="19" spans="1:10" ht="12.75">
      <c r="A19" s="133"/>
      <c r="B19" s="134" t="s">
        <v>209</v>
      </c>
      <c r="C19" s="126"/>
      <c r="D19" s="140"/>
      <c r="E19" s="140"/>
      <c r="F19" s="148"/>
      <c r="G19" s="132"/>
      <c r="H19" s="140"/>
      <c r="I19" s="140"/>
      <c r="J19" s="132"/>
    </row>
    <row r="20" spans="1:9" ht="12.75">
      <c r="A20" s="133" t="s">
        <v>114</v>
      </c>
      <c r="B20" s="134" t="s">
        <v>407</v>
      </c>
      <c r="C20" s="126"/>
      <c r="D20" s="140"/>
      <c r="E20" s="140"/>
      <c r="F20" s="149"/>
      <c r="G20" s="149"/>
      <c r="H20" s="140"/>
      <c r="I20" s="140"/>
    </row>
    <row r="21" spans="1:9" ht="12.75">
      <c r="A21" s="133" t="s">
        <v>92</v>
      </c>
      <c r="B21" s="134" t="s">
        <v>408</v>
      </c>
      <c r="C21" s="126" t="s">
        <v>315</v>
      </c>
      <c r="D21" s="150"/>
      <c r="E21" s="140"/>
      <c r="F21" s="149"/>
      <c r="G21" s="149"/>
      <c r="H21" s="150"/>
      <c r="I21" s="140"/>
    </row>
    <row r="22" spans="1:9" ht="28.5" customHeight="1">
      <c r="A22" s="151" t="s">
        <v>93</v>
      </c>
      <c r="B22" s="134" t="s">
        <v>194</v>
      </c>
      <c r="C22" s="126" t="s">
        <v>106</v>
      </c>
      <c r="D22" s="152"/>
      <c r="E22" s="140"/>
      <c r="F22" s="153"/>
      <c r="H22" s="152"/>
      <c r="I22" s="140"/>
    </row>
    <row r="23" spans="1:9" ht="18" customHeight="1">
      <c r="A23" s="151" t="s">
        <v>45</v>
      </c>
      <c r="B23" s="134" t="s">
        <v>405</v>
      </c>
      <c r="C23" s="126"/>
      <c r="D23" s="154"/>
      <c r="E23" s="140"/>
      <c r="F23" s="155"/>
      <c r="H23" s="154"/>
      <c r="I23" s="140"/>
    </row>
    <row r="24" spans="1:9" ht="18" customHeight="1">
      <c r="A24" s="151" t="s">
        <v>46</v>
      </c>
      <c r="B24" s="134" t="s">
        <v>406</v>
      </c>
      <c r="C24" s="126"/>
      <c r="D24" s="154"/>
      <c r="E24" s="140"/>
      <c r="F24" s="155"/>
      <c r="H24" s="154"/>
      <c r="I24" s="140"/>
    </row>
    <row r="25" spans="1:9" ht="18" customHeight="1">
      <c r="A25" s="151"/>
      <c r="B25" s="134" t="s">
        <v>208</v>
      </c>
      <c r="C25" s="126"/>
      <c r="D25" s="154"/>
      <c r="E25" s="140"/>
      <c r="F25" s="155"/>
      <c r="H25" s="154"/>
      <c r="I25" s="140"/>
    </row>
    <row r="26" spans="1:9" ht="18" customHeight="1">
      <c r="A26" s="151"/>
      <c r="B26" s="134" t="s">
        <v>209</v>
      </c>
      <c r="C26" s="126"/>
      <c r="D26" s="154"/>
      <c r="E26" s="140"/>
      <c r="F26" s="155"/>
      <c r="H26" s="154"/>
      <c r="I26" s="140"/>
    </row>
    <row r="27" spans="1:9" ht="18" customHeight="1">
      <c r="A27" s="151" t="s">
        <v>47</v>
      </c>
      <c r="B27" s="134" t="s">
        <v>407</v>
      </c>
      <c r="C27" s="126"/>
      <c r="D27" s="154"/>
      <c r="E27" s="140"/>
      <c r="F27" s="155"/>
      <c r="H27" s="154"/>
      <c r="I27" s="140"/>
    </row>
    <row r="28" spans="1:9" ht="42" customHeight="1">
      <c r="A28" s="156" t="s">
        <v>94</v>
      </c>
      <c r="B28" s="156" t="s">
        <v>195</v>
      </c>
      <c r="C28" s="157" t="s">
        <v>196</v>
      </c>
      <c r="D28" s="158"/>
      <c r="E28" s="159"/>
      <c r="F28" s="155"/>
      <c r="H28" s="158"/>
      <c r="I28" s="159"/>
    </row>
    <row r="29" spans="1:9" ht="14.25" customHeight="1">
      <c r="A29" s="160" t="s">
        <v>112</v>
      </c>
      <c r="B29" s="156" t="s">
        <v>405</v>
      </c>
      <c r="C29" s="157"/>
      <c r="D29" s="161"/>
      <c r="E29" s="161"/>
      <c r="H29" s="161"/>
      <c r="I29" s="161"/>
    </row>
    <row r="30" spans="1:9" ht="14.25" customHeight="1">
      <c r="A30" s="151" t="s">
        <v>24</v>
      </c>
      <c r="B30" s="134" t="s">
        <v>406</v>
      </c>
      <c r="C30" s="126"/>
      <c r="D30" s="161"/>
      <c r="E30" s="161"/>
      <c r="H30" s="161"/>
      <c r="I30" s="161"/>
    </row>
    <row r="31" spans="1:9" ht="14.25" customHeight="1">
      <c r="A31" s="151"/>
      <c r="B31" s="134" t="s">
        <v>208</v>
      </c>
      <c r="C31" s="126"/>
      <c r="D31" s="161"/>
      <c r="E31" s="161"/>
      <c r="H31" s="161"/>
      <c r="I31" s="161"/>
    </row>
    <row r="32" spans="1:9" ht="14.25" customHeight="1">
      <c r="A32" s="151"/>
      <c r="B32" s="134" t="s">
        <v>209</v>
      </c>
      <c r="C32" s="126"/>
      <c r="D32" s="161"/>
      <c r="E32" s="161"/>
      <c r="H32" s="161"/>
      <c r="I32" s="161"/>
    </row>
    <row r="33" spans="1:9" ht="15" customHeight="1">
      <c r="A33" s="151" t="s">
        <v>48</v>
      </c>
      <c r="B33" s="134" t="s">
        <v>407</v>
      </c>
      <c r="C33" s="126"/>
      <c r="D33" s="161"/>
      <c r="E33" s="161"/>
      <c r="H33" s="161"/>
      <c r="I33" s="161"/>
    </row>
    <row r="34" spans="1:9" ht="40.5" customHeight="1">
      <c r="A34" s="156" t="s">
        <v>95</v>
      </c>
      <c r="B34" s="156" t="s">
        <v>197</v>
      </c>
      <c r="C34" s="157" t="s">
        <v>433</v>
      </c>
      <c r="D34" s="158"/>
      <c r="E34" s="158"/>
      <c r="F34" s="155"/>
      <c r="H34" s="158"/>
      <c r="I34" s="158"/>
    </row>
    <row r="35" spans="1:9" ht="18.75" customHeight="1">
      <c r="A35" s="160" t="s">
        <v>33</v>
      </c>
      <c r="B35" s="156" t="s">
        <v>405</v>
      </c>
      <c r="C35" s="162"/>
      <c r="D35" s="161"/>
      <c r="E35" s="161"/>
      <c r="F35" s="155"/>
      <c r="H35" s="161"/>
      <c r="I35" s="161"/>
    </row>
    <row r="36" spans="1:9" ht="15" customHeight="1">
      <c r="A36" s="151" t="s">
        <v>34</v>
      </c>
      <c r="B36" s="134" t="s">
        <v>406</v>
      </c>
      <c r="C36" s="163"/>
      <c r="D36" s="161"/>
      <c r="E36" s="161"/>
      <c r="F36" s="128"/>
      <c r="H36" s="161"/>
      <c r="I36" s="161"/>
    </row>
    <row r="37" spans="1:9" ht="15" customHeight="1">
      <c r="A37" s="151"/>
      <c r="B37" s="134" t="s">
        <v>208</v>
      </c>
      <c r="C37" s="163"/>
      <c r="D37" s="161"/>
      <c r="E37" s="161"/>
      <c r="F37" s="128"/>
      <c r="H37" s="161"/>
      <c r="I37" s="161"/>
    </row>
    <row r="38" spans="1:9" ht="15" customHeight="1">
      <c r="A38" s="151"/>
      <c r="B38" s="134" t="s">
        <v>209</v>
      </c>
      <c r="C38" s="163"/>
      <c r="D38" s="161"/>
      <c r="E38" s="161"/>
      <c r="F38" s="128"/>
      <c r="H38" s="161"/>
      <c r="I38" s="161"/>
    </row>
    <row r="39" spans="1:9" ht="15.75" customHeight="1">
      <c r="A39" s="151" t="s">
        <v>14</v>
      </c>
      <c r="B39" s="134" t="s">
        <v>407</v>
      </c>
      <c r="C39" s="163"/>
      <c r="D39" s="161"/>
      <c r="E39" s="161"/>
      <c r="F39" s="164"/>
      <c r="H39" s="161"/>
      <c r="I39" s="161"/>
    </row>
    <row r="40" spans="1:5" ht="12.75">
      <c r="A40" s="165"/>
      <c r="B40" s="166"/>
      <c r="C40" s="167"/>
      <c r="D40" s="168"/>
      <c r="E40" s="169"/>
    </row>
    <row r="41" spans="1:5" ht="12.75">
      <c r="A41" s="165"/>
      <c r="B41" s="166"/>
      <c r="C41" s="167"/>
      <c r="D41" s="168"/>
      <c r="E41" s="169"/>
    </row>
    <row r="42" spans="1:5" ht="12.75">
      <c r="A42" s="128"/>
      <c r="B42" s="128"/>
      <c r="C42" s="149"/>
      <c r="D42" s="170"/>
      <c r="E42" s="170"/>
    </row>
    <row r="43" spans="3:5" ht="12.75">
      <c r="C43" s="122"/>
      <c r="D43" s="139"/>
      <c r="E43" s="139"/>
    </row>
    <row r="44" spans="3:5" ht="12.75">
      <c r="C44" s="122"/>
      <c r="D44" s="139"/>
      <c r="E44" s="139"/>
    </row>
    <row r="45" spans="3:5" ht="12.75">
      <c r="C45" s="122"/>
      <c r="D45" s="139"/>
      <c r="E45" s="139"/>
    </row>
    <row r="46" spans="3:5" ht="12.75">
      <c r="C46" s="122"/>
      <c r="D46" s="139"/>
      <c r="E46" s="139"/>
    </row>
    <row r="47" spans="3:5" ht="12.75">
      <c r="C47" s="122"/>
      <c r="D47" s="139"/>
      <c r="E47" s="139"/>
    </row>
    <row r="48" spans="3:5" ht="12.75">
      <c r="C48" s="122"/>
      <c r="D48" s="139"/>
      <c r="E48" s="139"/>
    </row>
    <row r="49" spans="3:5" ht="12.75">
      <c r="C49" s="122"/>
      <c r="D49" s="139"/>
      <c r="E49" s="139"/>
    </row>
    <row r="50" spans="3:5" ht="12.75">
      <c r="C50" s="122"/>
      <c r="D50" s="139"/>
      <c r="E50" s="139"/>
    </row>
    <row r="51" spans="3:5" ht="12.75">
      <c r="C51" s="122"/>
      <c r="D51" s="139"/>
      <c r="E51" s="139"/>
    </row>
    <row r="52" spans="3:5" ht="12.75">
      <c r="C52" s="122"/>
      <c r="D52" s="139"/>
      <c r="E52" s="139"/>
    </row>
    <row r="53" ht="12.75">
      <c r="C53" s="122"/>
    </row>
    <row r="54" ht="12.75">
      <c r="C54" s="122"/>
    </row>
    <row r="55" ht="12.75">
      <c r="C55" s="122"/>
    </row>
    <row r="56" ht="12.75">
      <c r="C56" s="122"/>
    </row>
    <row r="57" ht="12.75">
      <c r="C57" s="122"/>
    </row>
    <row r="58" ht="12.75">
      <c r="C58" s="122"/>
    </row>
    <row r="59" ht="12.75">
      <c r="C59" s="122"/>
    </row>
    <row r="60" ht="12.75">
      <c r="C60" s="122"/>
    </row>
    <row r="61" ht="12.75">
      <c r="C61" s="122"/>
    </row>
    <row r="62" ht="12.75">
      <c r="C62" s="122"/>
    </row>
    <row r="63" ht="12.75">
      <c r="C63" s="122"/>
    </row>
    <row r="64" ht="12.75">
      <c r="C64" s="122"/>
    </row>
    <row r="65" ht="12.75">
      <c r="C65" s="122"/>
    </row>
    <row r="66" ht="12.75">
      <c r="C66" s="122"/>
    </row>
    <row r="67" ht="12.75">
      <c r="C67" s="122"/>
    </row>
    <row r="68" ht="12.75">
      <c r="C68" s="122"/>
    </row>
    <row r="69" ht="12.75">
      <c r="C69" s="122"/>
    </row>
    <row r="70" ht="12.75">
      <c r="C70" s="122"/>
    </row>
    <row r="71" ht="12.75">
      <c r="C71" s="122"/>
    </row>
    <row r="72" ht="12.75">
      <c r="C72" s="122"/>
    </row>
    <row r="73" ht="12.75">
      <c r="C73" s="122"/>
    </row>
    <row r="74" ht="12.75">
      <c r="C74" s="122"/>
    </row>
    <row r="75" ht="12.75">
      <c r="C75" s="122"/>
    </row>
    <row r="76" ht="12.75">
      <c r="C76" s="122"/>
    </row>
    <row r="77" ht="12.75">
      <c r="C77" s="122"/>
    </row>
    <row r="78" ht="12.75">
      <c r="C78" s="122"/>
    </row>
    <row r="79" ht="12.75">
      <c r="C79" s="122"/>
    </row>
    <row r="80" ht="12.75">
      <c r="C80" s="122"/>
    </row>
    <row r="81" ht="12.75">
      <c r="C81" s="122"/>
    </row>
    <row r="82" ht="12.75">
      <c r="C82" s="122"/>
    </row>
    <row r="83" ht="12.75">
      <c r="C83" s="122"/>
    </row>
    <row r="84" ht="12.75">
      <c r="C84" s="122"/>
    </row>
    <row r="85" ht="12.75">
      <c r="C85" s="122"/>
    </row>
    <row r="86" ht="12.75">
      <c r="C86" s="122"/>
    </row>
    <row r="87" ht="12.75">
      <c r="C87" s="122"/>
    </row>
    <row r="88" ht="12.75">
      <c r="C88" s="122"/>
    </row>
    <row r="89" ht="12.75">
      <c r="C89" s="122"/>
    </row>
    <row r="90" ht="12.75">
      <c r="C90" s="122"/>
    </row>
    <row r="91" ht="12.75">
      <c r="C91" s="122"/>
    </row>
    <row r="92" ht="12.75">
      <c r="C92" s="122"/>
    </row>
    <row r="93" ht="12.75">
      <c r="C93" s="122"/>
    </row>
    <row r="94" ht="12.75">
      <c r="C94" s="122"/>
    </row>
    <row r="95" ht="12.75">
      <c r="C95" s="122"/>
    </row>
    <row r="96" ht="12.75">
      <c r="C96" s="122"/>
    </row>
    <row r="97" ht="12.75">
      <c r="C97" s="122"/>
    </row>
    <row r="98" ht="12.75">
      <c r="C98" s="122"/>
    </row>
    <row r="99" ht="12.75">
      <c r="C99" s="122"/>
    </row>
    <row r="100" ht="12.75">
      <c r="C100" s="122"/>
    </row>
    <row r="101" ht="12.75">
      <c r="C101" s="122"/>
    </row>
    <row r="102" ht="12.75">
      <c r="C102" s="122"/>
    </row>
    <row r="103" ht="12.75">
      <c r="C103" s="122"/>
    </row>
    <row r="104" ht="12.75">
      <c r="C104" s="122"/>
    </row>
    <row r="105" ht="12.75">
      <c r="C105" s="122"/>
    </row>
    <row r="106" ht="12.75">
      <c r="C106" s="122"/>
    </row>
    <row r="107" ht="12.75">
      <c r="C107" s="122"/>
    </row>
    <row r="108" ht="12.75">
      <c r="C108" s="122"/>
    </row>
    <row r="109" ht="12.75">
      <c r="C109" s="122"/>
    </row>
    <row r="110" ht="12.75">
      <c r="C110" s="122"/>
    </row>
    <row r="111" ht="12.75">
      <c r="C111" s="122"/>
    </row>
    <row r="112" ht="12.75">
      <c r="C112" s="122"/>
    </row>
    <row r="113" ht="12.75">
      <c r="C113" s="122"/>
    </row>
    <row r="114" ht="12.75">
      <c r="C114" s="122"/>
    </row>
    <row r="115" ht="12.75">
      <c r="C115" s="122"/>
    </row>
    <row r="116" ht="12.75">
      <c r="C116" s="122"/>
    </row>
    <row r="117" ht="12.75">
      <c r="C117" s="122"/>
    </row>
    <row r="118" ht="12.75">
      <c r="C118" s="122"/>
    </row>
    <row r="119" ht="12.75">
      <c r="C119" s="122"/>
    </row>
    <row r="120" ht="12.75">
      <c r="C120" s="122"/>
    </row>
    <row r="121" ht="12.75">
      <c r="C121" s="122"/>
    </row>
    <row r="122" ht="12.75">
      <c r="C122" s="122"/>
    </row>
    <row r="123" ht="12.75">
      <c r="C123" s="122"/>
    </row>
    <row r="124" ht="12.75">
      <c r="C124" s="122"/>
    </row>
    <row r="125" ht="12.75">
      <c r="C125" s="122"/>
    </row>
    <row r="126" ht="12.75">
      <c r="C126" s="122"/>
    </row>
    <row r="127" ht="12.75">
      <c r="C127" s="122"/>
    </row>
    <row r="128" ht="12.75">
      <c r="C128" s="122"/>
    </row>
    <row r="129" ht="12.75">
      <c r="C129" s="122"/>
    </row>
    <row r="130" ht="12.75">
      <c r="C130" s="122"/>
    </row>
    <row r="131" ht="12.75">
      <c r="C131" s="122"/>
    </row>
    <row r="132" ht="12.75">
      <c r="C132" s="122"/>
    </row>
    <row r="133" ht="12.75">
      <c r="C133" s="122"/>
    </row>
    <row r="134" ht="12.75">
      <c r="C134" s="122"/>
    </row>
    <row r="135" ht="12.75">
      <c r="C135" s="122"/>
    </row>
    <row r="136" ht="12.75">
      <c r="C136" s="122"/>
    </row>
    <row r="137" ht="12.75">
      <c r="C137" s="122"/>
    </row>
    <row r="138" ht="12.75">
      <c r="C138" s="122"/>
    </row>
    <row r="139" ht="12.75">
      <c r="C139" s="122"/>
    </row>
    <row r="140" ht="12.75">
      <c r="C140" s="122"/>
    </row>
    <row r="141" ht="12.75">
      <c r="C141" s="122"/>
    </row>
    <row r="142" ht="12.75">
      <c r="C142" s="122"/>
    </row>
    <row r="143" ht="12.75">
      <c r="C143" s="122"/>
    </row>
    <row r="144" ht="12.75">
      <c r="C144" s="122"/>
    </row>
    <row r="145" ht="12.75">
      <c r="C145" s="122"/>
    </row>
    <row r="146" ht="12.75">
      <c r="C146" s="122"/>
    </row>
    <row r="147" ht="12.75">
      <c r="C147" s="122"/>
    </row>
    <row r="148" ht="12.75">
      <c r="C148" s="122"/>
    </row>
    <row r="149" ht="12.75">
      <c r="C149" s="122"/>
    </row>
    <row r="150" ht="12.75">
      <c r="C150" s="122"/>
    </row>
    <row r="151" ht="12.75">
      <c r="C151" s="122"/>
    </row>
    <row r="152" ht="12.75">
      <c r="C152" s="122"/>
    </row>
    <row r="153" ht="12.75">
      <c r="C153" s="122"/>
    </row>
    <row r="154" ht="12.75">
      <c r="C154" s="122"/>
    </row>
    <row r="155" ht="12.75">
      <c r="C155" s="122"/>
    </row>
    <row r="156" ht="12.75">
      <c r="C156" s="122"/>
    </row>
    <row r="157" ht="12.75">
      <c r="C157" s="122"/>
    </row>
    <row r="158" ht="12.75">
      <c r="C158" s="122"/>
    </row>
    <row r="159" ht="12.75">
      <c r="C159" s="122"/>
    </row>
    <row r="160" ht="12.75">
      <c r="C160" s="122"/>
    </row>
    <row r="161" ht="12.75">
      <c r="C161" s="122"/>
    </row>
    <row r="162" ht="12.75">
      <c r="C162" s="122"/>
    </row>
    <row r="163" ht="12.75">
      <c r="C163" s="122"/>
    </row>
    <row r="164" ht="12.75">
      <c r="C164" s="122"/>
    </row>
    <row r="165" ht="12.75">
      <c r="C165" s="122"/>
    </row>
    <row r="166" ht="12.75">
      <c r="C166" s="122"/>
    </row>
    <row r="167" ht="12.75">
      <c r="C167" s="122"/>
    </row>
    <row r="168" ht="12.75">
      <c r="C168" s="122"/>
    </row>
    <row r="169" ht="12.75">
      <c r="C169" s="122"/>
    </row>
    <row r="170" ht="12.75">
      <c r="C170" s="122"/>
    </row>
    <row r="171" ht="12.75">
      <c r="C171" s="122"/>
    </row>
    <row r="172" ht="12.75">
      <c r="C172" s="122"/>
    </row>
    <row r="173" ht="12.75">
      <c r="C173" s="122"/>
    </row>
    <row r="174" ht="12.75">
      <c r="C174" s="122"/>
    </row>
    <row r="175" ht="12.75">
      <c r="C175" s="122"/>
    </row>
    <row r="176" ht="12.75">
      <c r="C176" s="122"/>
    </row>
    <row r="177" ht="12.75">
      <c r="C177" s="122"/>
    </row>
    <row r="178" ht="12.75">
      <c r="C178" s="122"/>
    </row>
    <row r="179" ht="12.75">
      <c r="C179" s="122"/>
    </row>
    <row r="180" ht="12.75">
      <c r="C180" s="122"/>
    </row>
    <row r="181" ht="12.75">
      <c r="C181" s="122"/>
    </row>
    <row r="182" ht="12.75">
      <c r="C182" s="122"/>
    </row>
    <row r="183" ht="12.75">
      <c r="C183" s="122"/>
    </row>
    <row r="184" ht="12.75">
      <c r="C184" s="122"/>
    </row>
    <row r="185" ht="12.75">
      <c r="C185" s="122"/>
    </row>
    <row r="186" ht="12.75">
      <c r="C186" s="122"/>
    </row>
    <row r="187" ht="12.75">
      <c r="C187" s="122"/>
    </row>
    <row r="188" ht="12.75">
      <c r="C188" s="122"/>
    </row>
    <row r="189" ht="12.75">
      <c r="C189" s="122"/>
    </row>
    <row r="190" ht="12.75">
      <c r="C190" s="122"/>
    </row>
    <row r="191" ht="12.75">
      <c r="C191" s="122"/>
    </row>
    <row r="192" ht="12.75">
      <c r="C192" s="122"/>
    </row>
    <row r="193" ht="12.75">
      <c r="C193" s="122"/>
    </row>
    <row r="194" ht="12.75">
      <c r="C194" s="122"/>
    </row>
    <row r="195" ht="12.75">
      <c r="C195" s="122"/>
    </row>
    <row r="196" ht="12.75">
      <c r="C196" s="122"/>
    </row>
    <row r="197" ht="12.75">
      <c r="C197" s="122"/>
    </row>
    <row r="198" ht="12.75">
      <c r="C198" s="122"/>
    </row>
    <row r="199" ht="12.75">
      <c r="C199" s="122"/>
    </row>
    <row r="200" ht="12.75">
      <c r="C200" s="122"/>
    </row>
    <row r="201" ht="12.75">
      <c r="C201" s="122"/>
    </row>
    <row r="202" ht="12.75">
      <c r="C202" s="122"/>
    </row>
    <row r="203" ht="12.75">
      <c r="C203" s="122"/>
    </row>
    <row r="204" ht="12.75">
      <c r="C204" s="122"/>
    </row>
    <row r="205" ht="12.75">
      <c r="C205" s="122"/>
    </row>
    <row r="206" ht="12.75">
      <c r="C206" s="122"/>
    </row>
    <row r="207" ht="12.75">
      <c r="C207" s="122"/>
    </row>
    <row r="208" ht="12.75">
      <c r="C208" s="122"/>
    </row>
    <row r="209" ht="12.75">
      <c r="C209" s="122"/>
    </row>
    <row r="210" ht="12.75">
      <c r="C210" s="122"/>
    </row>
    <row r="211" ht="12.75">
      <c r="C211" s="122"/>
    </row>
    <row r="212" ht="12.75">
      <c r="C212" s="122"/>
    </row>
    <row r="213" ht="12.75">
      <c r="C213" s="122"/>
    </row>
    <row r="214" ht="12.75">
      <c r="C214" s="122"/>
    </row>
    <row r="215" ht="12.75">
      <c r="C215" s="122"/>
    </row>
    <row r="216" ht="12.75">
      <c r="C216" s="122"/>
    </row>
    <row r="217" ht="12.75">
      <c r="C217" s="122"/>
    </row>
    <row r="218" ht="12.75">
      <c r="C218" s="122"/>
    </row>
    <row r="219" ht="12.75">
      <c r="C219" s="122"/>
    </row>
    <row r="220" ht="12.75">
      <c r="C220" s="122"/>
    </row>
    <row r="221" ht="12.75">
      <c r="C221" s="122"/>
    </row>
    <row r="222" ht="12.75">
      <c r="C222" s="122"/>
    </row>
    <row r="223" ht="12.75">
      <c r="C223" s="122"/>
    </row>
    <row r="224" ht="12.75">
      <c r="C224" s="122"/>
    </row>
    <row r="225" ht="12.75">
      <c r="C225" s="122"/>
    </row>
    <row r="226" ht="12.75">
      <c r="C226" s="122"/>
    </row>
    <row r="227" ht="12.75">
      <c r="C227" s="122"/>
    </row>
    <row r="228" ht="12.75">
      <c r="C228" s="122"/>
    </row>
    <row r="229" ht="12.75">
      <c r="C229" s="122"/>
    </row>
    <row r="230" ht="12.75">
      <c r="C230" s="122"/>
    </row>
    <row r="231" ht="12.75">
      <c r="C231" s="122"/>
    </row>
    <row r="232" ht="12.75">
      <c r="C232" s="122"/>
    </row>
    <row r="233" ht="12.75">
      <c r="C233" s="122"/>
    </row>
    <row r="234" ht="12.75">
      <c r="C234" s="122"/>
    </row>
    <row r="235" ht="12.75">
      <c r="C235" s="122"/>
    </row>
    <row r="236" ht="12.75">
      <c r="C236" s="122"/>
    </row>
    <row r="237" ht="12.75">
      <c r="C237" s="122"/>
    </row>
    <row r="238" ht="12.75">
      <c r="C238" s="122"/>
    </row>
    <row r="239" ht="12.75">
      <c r="C239" s="122"/>
    </row>
    <row r="240" ht="12.75">
      <c r="C240" s="122"/>
    </row>
    <row r="241" ht="12.75">
      <c r="C241" s="122"/>
    </row>
    <row r="242" ht="12.75">
      <c r="C242" s="122"/>
    </row>
    <row r="243" ht="12.75">
      <c r="C243" s="122"/>
    </row>
    <row r="244" ht="12.75">
      <c r="C244" s="122"/>
    </row>
    <row r="245" ht="12.75">
      <c r="C245" s="122"/>
    </row>
    <row r="246" ht="12.75">
      <c r="C246" s="122"/>
    </row>
  </sheetData>
  <mergeCells count="6">
    <mergeCell ref="H5:I5"/>
    <mergeCell ref="A2:I2"/>
    <mergeCell ref="A5:A6"/>
    <mergeCell ref="B5:B6"/>
    <mergeCell ref="C5:C6"/>
    <mergeCell ref="D5:E5"/>
  </mergeCells>
  <printOptions horizontalCentered="1"/>
  <pageMargins left="0.3937007874015748" right="0.2755905511811024" top="0.3937007874015748" bottom="0" header="0" footer="0"/>
  <pageSetup blackAndWhite="1" horizontalDpi="600" verticalDpi="600" orientation="portrait" paperSize="9" r:id="rId1"/>
  <headerFooter alignWithMargins="0">
    <oddHeader>&amp;R91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0"/>
  <sheetViews>
    <sheetView showGridLines="0" tabSelected="1" workbookViewId="0" topLeftCell="A1">
      <selection activeCell="A22" sqref="A22:G23"/>
    </sheetView>
  </sheetViews>
  <sheetFormatPr defaultColWidth="9.00390625" defaultRowHeight="12.75"/>
  <cols>
    <col min="1" max="1" width="5.50390625" style="171" customWidth="1"/>
    <col min="2" max="2" width="51.00390625" style="171" customWidth="1"/>
    <col min="3" max="3" width="13.125" style="171" customWidth="1"/>
    <col min="4" max="4" width="10.375" style="171" customWidth="1"/>
    <col min="5" max="5" width="14.875" style="171" hidden="1" customWidth="1"/>
    <col min="6" max="6" width="0" style="171" hidden="1" customWidth="1"/>
    <col min="7" max="7" width="17.125" style="171" customWidth="1"/>
    <col min="8" max="8" width="18.125" style="171" customWidth="1"/>
    <col min="9" max="9" width="9.375" style="171" customWidth="1"/>
    <col min="10" max="10" width="13.375" style="171" customWidth="1"/>
    <col min="11" max="11" width="9.375" style="171" customWidth="1"/>
    <col min="12" max="12" width="26.125" style="171" customWidth="1"/>
    <col min="13" max="16384" width="9.375" style="171" customWidth="1"/>
  </cols>
  <sheetData>
    <row r="1" ht="12.75">
      <c r="G1" s="172" t="s">
        <v>198</v>
      </c>
    </row>
    <row r="2" spans="1:7" ht="60" customHeight="1">
      <c r="A2" s="247" t="s">
        <v>3</v>
      </c>
      <c r="B2" s="247"/>
      <c r="C2" s="247"/>
      <c r="D2" s="247"/>
      <c r="E2" s="247"/>
      <c r="F2" s="247"/>
      <c r="G2" s="247"/>
    </row>
    <row r="3" spans="1:5" ht="15" customHeight="1">
      <c r="A3" s="173"/>
      <c r="B3" s="173"/>
      <c r="C3" s="173"/>
      <c r="D3" s="173"/>
      <c r="E3" s="173"/>
    </row>
    <row r="4" spans="1:7" ht="25.5" customHeight="1">
      <c r="A4" s="248" t="s">
        <v>123</v>
      </c>
      <c r="B4" s="248"/>
      <c r="C4" s="246" t="s">
        <v>38</v>
      </c>
      <c r="D4" s="246" t="s">
        <v>51</v>
      </c>
      <c r="E4" s="175"/>
      <c r="G4" s="246" t="s">
        <v>26</v>
      </c>
    </row>
    <row r="5" spans="1:7" ht="12.75">
      <c r="A5" s="248"/>
      <c r="B5" s="248"/>
      <c r="C5" s="246"/>
      <c r="D5" s="246"/>
      <c r="E5" s="176"/>
      <c r="G5" s="246"/>
    </row>
    <row r="6" spans="1:7" ht="12.75">
      <c r="A6" s="174">
        <v>1</v>
      </c>
      <c r="B6" s="174">
        <v>2</v>
      </c>
      <c r="C6" s="174">
        <f>+B6+1</f>
        <v>3</v>
      </c>
      <c r="D6" s="174">
        <f>+C6+1</f>
        <v>4</v>
      </c>
      <c r="G6" s="174">
        <v>5</v>
      </c>
    </row>
    <row r="7" spans="1:9" ht="29.25" customHeight="1">
      <c r="A7" s="177" t="s">
        <v>90</v>
      </c>
      <c r="B7" s="178" t="s">
        <v>437</v>
      </c>
      <c r="C7" s="179" t="s">
        <v>433</v>
      </c>
      <c r="D7" s="180"/>
      <c r="G7" s="180"/>
      <c r="I7" s="181"/>
    </row>
    <row r="8" spans="1:10" ht="18" customHeight="1" hidden="1">
      <c r="A8" s="177" t="s">
        <v>109</v>
      </c>
      <c r="B8" s="178" t="s">
        <v>199</v>
      </c>
      <c r="C8" s="174"/>
      <c r="D8" s="180"/>
      <c r="E8" s="182"/>
      <c r="G8" s="180"/>
      <c r="J8" s="183"/>
    </row>
    <row r="9" spans="1:10" ht="18" customHeight="1" hidden="1">
      <c r="A9" s="177" t="s">
        <v>110</v>
      </c>
      <c r="B9" s="178" t="s">
        <v>467</v>
      </c>
      <c r="C9" s="174"/>
      <c r="D9" s="180"/>
      <c r="E9" s="182"/>
      <c r="G9" s="180"/>
      <c r="J9" s="183"/>
    </row>
    <row r="10" spans="1:10" ht="18" customHeight="1" hidden="1">
      <c r="A10" s="177" t="s">
        <v>200</v>
      </c>
      <c r="B10" s="178" t="s">
        <v>27</v>
      </c>
      <c r="C10" s="174"/>
      <c r="D10" s="180"/>
      <c r="E10" s="182"/>
      <c r="G10" s="180"/>
      <c r="J10" s="183"/>
    </row>
    <row r="11" spans="1:10" ht="18" customHeight="1" hidden="1">
      <c r="A11" s="177" t="s">
        <v>111</v>
      </c>
      <c r="B11" s="178" t="s">
        <v>201</v>
      </c>
      <c r="C11" s="174"/>
      <c r="D11" s="180"/>
      <c r="E11" s="182"/>
      <c r="G11" s="180"/>
      <c r="J11" s="183"/>
    </row>
    <row r="12" spans="1:10" ht="27" customHeight="1">
      <c r="A12" s="177" t="s">
        <v>434</v>
      </c>
      <c r="B12" s="178" t="s">
        <v>202</v>
      </c>
      <c r="C12" s="174" t="s">
        <v>385</v>
      </c>
      <c r="D12" s="180"/>
      <c r="E12" s="182"/>
      <c r="G12" s="180"/>
      <c r="J12" s="183"/>
    </row>
    <row r="13" spans="1:10" ht="18" customHeight="1">
      <c r="A13" s="177" t="s">
        <v>88</v>
      </c>
      <c r="B13" s="178" t="s">
        <v>405</v>
      </c>
      <c r="C13" s="174"/>
      <c r="D13" s="184"/>
      <c r="E13" s="182"/>
      <c r="G13" s="184"/>
      <c r="J13" s="185"/>
    </row>
    <row r="14" spans="1:10" ht="18" customHeight="1">
      <c r="A14" s="177" t="s">
        <v>89</v>
      </c>
      <c r="B14" s="178" t="s">
        <v>406</v>
      </c>
      <c r="C14" s="174"/>
      <c r="D14" s="184"/>
      <c r="E14" s="182"/>
      <c r="G14" s="184"/>
      <c r="I14" s="172"/>
      <c r="J14" s="183"/>
    </row>
    <row r="15" spans="1:10" ht="18" customHeight="1">
      <c r="A15" s="177"/>
      <c r="B15" s="134" t="s">
        <v>208</v>
      </c>
      <c r="C15" s="174"/>
      <c r="D15" s="184"/>
      <c r="E15" s="182"/>
      <c r="G15" s="184"/>
      <c r="I15" s="172"/>
      <c r="J15" s="183"/>
    </row>
    <row r="16" spans="1:10" ht="18" customHeight="1">
      <c r="A16" s="177"/>
      <c r="B16" s="134" t="s">
        <v>209</v>
      </c>
      <c r="C16" s="174"/>
      <c r="D16" s="184"/>
      <c r="E16" s="182"/>
      <c r="G16" s="184"/>
      <c r="I16" s="172"/>
      <c r="J16" s="183"/>
    </row>
    <row r="17" spans="1:10" ht="18" customHeight="1">
      <c r="A17" s="177" t="s">
        <v>114</v>
      </c>
      <c r="B17" s="178" t="s">
        <v>407</v>
      </c>
      <c r="C17" s="174"/>
      <c r="D17" s="184"/>
      <c r="E17" s="182"/>
      <c r="G17" s="184"/>
      <c r="J17" s="183"/>
    </row>
    <row r="18" spans="1:7" ht="18" customHeight="1">
      <c r="A18" s="177" t="s">
        <v>92</v>
      </c>
      <c r="B18" s="178" t="s">
        <v>203</v>
      </c>
      <c r="C18" s="174" t="s">
        <v>315</v>
      </c>
      <c r="D18" s="180"/>
      <c r="E18" s="182"/>
      <c r="G18" s="180"/>
    </row>
    <row r="19" spans="1:7" ht="18" customHeight="1">
      <c r="A19" s="177" t="s">
        <v>115</v>
      </c>
      <c r="B19" s="178" t="s">
        <v>405</v>
      </c>
      <c r="C19" s="174"/>
      <c r="D19" s="186"/>
      <c r="E19" s="182"/>
      <c r="G19" s="186"/>
    </row>
    <row r="20" spans="1:7" ht="18" customHeight="1">
      <c r="A20" s="177" t="s">
        <v>116</v>
      </c>
      <c r="B20" s="178" t="s">
        <v>406</v>
      </c>
      <c r="C20" s="174"/>
      <c r="D20" s="186"/>
      <c r="E20" s="182"/>
      <c r="G20" s="186"/>
    </row>
    <row r="21" spans="1:7" ht="18" customHeight="1">
      <c r="A21" s="177"/>
      <c r="B21" s="134" t="s">
        <v>208</v>
      </c>
      <c r="C21" s="174"/>
      <c r="D21" s="186"/>
      <c r="E21" s="182"/>
      <c r="G21" s="186"/>
    </row>
    <row r="22" spans="1:7" ht="18" customHeight="1">
      <c r="A22" s="177"/>
      <c r="B22" s="134" t="s">
        <v>209</v>
      </c>
      <c r="C22" s="174"/>
      <c r="D22" s="186"/>
      <c r="E22" s="182"/>
      <c r="G22" s="186"/>
    </row>
    <row r="23" spans="1:7" ht="18" customHeight="1">
      <c r="A23" s="177" t="s">
        <v>117</v>
      </c>
      <c r="B23" s="178" t="s">
        <v>407</v>
      </c>
      <c r="C23" s="174"/>
      <c r="D23" s="186"/>
      <c r="E23" s="182"/>
      <c r="G23" s="186"/>
    </row>
    <row r="24" spans="1:7" ht="18" customHeight="1">
      <c r="A24" s="177" t="s">
        <v>93</v>
      </c>
      <c r="B24" s="178" t="s">
        <v>204</v>
      </c>
      <c r="C24" s="174" t="s">
        <v>385</v>
      </c>
      <c r="D24" s="180"/>
      <c r="E24" s="182"/>
      <c r="G24" s="180"/>
    </row>
    <row r="25" spans="1:7" ht="18" customHeight="1">
      <c r="A25" s="177" t="s">
        <v>45</v>
      </c>
      <c r="B25" s="178" t="s">
        <v>405</v>
      </c>
      <c r="C25" s="174"/>
      <c r="D25" s="184"/>
      <c r="G25" s="184"/>
    </row>
    <row r="26" spans="1:7" ht="18" customHeight="1">
      <c r="A26" s="177" t="s">
        <v>46</v>
      </c>
      <c r="B26" s="178" t="s">
        <v>406</v>
      </c>
      <c r="C26" s="174"/>
      <c r="D26" s="184"/>
      <c r="E26" s="182"/>
      <c r="G26" s="184"/>
    </row>
    <row r="27" spans="1:7" ht="18" customHeight="1">
      <c r="A27" s="177"/>
      <c r="B27" s="134" t="s">
        <v>208</v>
      </c>
      <c r="C27" s="174"/>
      <c r="D27" s="184"/>
      <c r="E27" s="182"/>
      <c r="G27" s="184"/>
    </row>
    <row r="28" spans="1:7" ht="18" customHeight="1">
      <c r="A28" s="177"/>
      <c r="B28" s="134" t="s">
        <v>209</v>
      </c>
      <c r="C28" s="174"/>
      <c r="D28" s="184"/>
      <c r="E28" s="182"/>
      <c r="G28" s="184"/>
    </row>
    <row r="29" spans="1:7" ht="18" customHeight="1">
      <c r="A29" s="177" t="s">
        <v>47</v>
      </c>
      <c r="B29" s="178" t="s">
        <v>407</v>
      </c>
      <c r="C29" s="174"/>
      <c r="D29" s="184"/>
      <c r="E29" s="182"/>
      <c r="G29" s="184"/>
    </row>
    <row r="30" spans="1:7" ht="18" customHeight="1">
      <c r="A30" s="177"/>
      <c r="B30" s="178"/>
      <c r="C30" s="174"/>
      <c r="D30" s="184"/>
      <c r="E30" s="182"/>
      <c r="G30" s="184"/>
    </row>
    <row r="31" spans="1:7" ht="15" customHeight="1">
      <c r="A31" s="177" t="s">
        <v>94</v>
      </c>
      <c r="B31" s="178" t="s">
        <v>303</v>
      </c>
      <c r="C31" s="174" t="s">
        <v>107</v>
      </c>
      <c r="D31" s="180"/>
      <c r="E31" s="182">
        <f>SUM(E32:E36)</f>
        <v>0</v>
      </c>
      <c r="G31" s="180"/>
    </row>
    <row r="32" spans="1:7" ht="18" customHeight="1">
      <c r="A32" s="177" t="s">
        <v>112</v>
      </c>
      <c r="B32" s="178" t="s">
        <v>405</v>
      </c>
      <c r="C32" s="174"/>
      <c r="D32" s="187"/>
      <c r="E32" s="182">
        <f>+$D$7*'[1]Пр'!B30</f>
        <v>0</v>
      </c>
      <c r="F32" s="188">
        <f>+E32-E38</f>
        <v>0</v>
      </c>
      <c r="G32" s="187"/>
    </row>
    <row r="33" spans="1:7" ht="18" customHeight="1">
      <c r="A33" s="177" t="s">
        <v>24</v>
      </c>
      <c r="B33" s="178" t="s">
        <v>406</v>
      </c>
      <c r="C33" s="174"/>
      <c r="D33" s="187"/>
      <c r="E33" s="182"/>
      <c r="F33" s="182"/>
      <c r="G33" s="187"/>
    </row>
    <row r="34" spans="1:7" ht="18" customHeight="1">
      <c r="A34" s="177"/>
      <c r="B34" s="134" t="s">
        <v>208</v>
      </c>
      <c r="C34" s="174"/>
      <c r="D34" s="187"/>
      <c r="E34" s="182">
        <f>+$D$7*'[1]Пр'!C30</f>
        <v>0</v>
      </c>
      <c r="F34" s="182" t="e">
        <f>+F32*D15/(D15+D16)</f>
        <v>#DIV/0!</v>
      </c>
      <c r="G34" s="187"/>
    </row>
    <row r="35" spans="1:7" ht="18" customHeight="1">
      <c r="A35" s="177"/>
      <c r="B35" s="134" t="s">
        <v>209</v>
      </c>
      <c r="C35" s="174"/>
      <c r="D35" s="187"/>
      <c r="E35" s="182">
        <f>+$D$7*'[1]Пр'!D30</f>
        <v>0</v>
      </c>
      <c r="F35" s="182" t="e">
        <f>+F32-F34</f>
        <v>#DIV/0!</v>
      </c>
      <c r="G35" s="187"/>
    </row>
    <row r="36" spans="1:7" ht="18" customHeight="1">
      <c r="A36" s="177" t="s">
        <v>48</v>
      </c>
      <c r="B36" s="178" t="s">
        <v>407</v>
      </c>
      <c r="C36" s="174"/>
      <c r="D36" s="187"/>
      <c r="E36" s="182">
        <f>+$D$7*'[1]Пр'!E30</f>
        <v>0</v>
      </c>
      <c r="F36" s="182"/>
      <c r="G36" s="187"/>
    </row>
    <row r="37" spans="1:7" ht="27.75" customHeight="1">
      <c r="A37" s="177">
        <v>6</v>
      </c>
      <c r="B37" s="178" t="s">
        <v>205</v>
      </c>
      <c r="C37" s="174" t="s">
        <v>206</v>
      </c>
      <c r="D37" s="180"/>
      <c r="E37" s="188">
        <f>SUM(E38:E42)</f>
        <v>0</v>
      </c>
      <c r="G37" s="180"/>
    </row>
    <row r="38" spans="1:7" ht="18" customHeight="1">
      <c r="A38" s="189" t="s">
        <v>33</v>
      </c>
      <c r="B38" s="178" t="s">
        <v>405</v>
      </c>
      <c r="C38" s="174"/>
      <c r="D38" s="190"/>
      <c r="E38" s="182">
        <f>+D38*D25</f>
        <v>0</v>
      </c>
      <c r="G38" s="190"/>
    </row>
    <row r="39" spans="1:7" ht="18" customHeight="1">
      <c r="A39" s="177" t="s">
        <v>34</v>
      </c>
      <c r="B39" s="178" t="s">
        <v>406</v>
      </c>
      <c r="C39" s="174"/>
      <c r="D39" s="191"/>
      <c r="E39" s="192"/>
      <c r="G39" s="191"/>
    </row>
    <row r="40" spans="1:7" ht="18" customHeight="1">
      <c r="A40" s="177"/>
      <c r="B40" s="134" t="s">
        <v>208</v>
      </c>
      <c r="C40" s="174"/>
      <c r="D40" s="190"/>
      <c r="E40" s="182">
        <f>+D40*D27</f>
        <v>0</v>
      </c>
      <c r="G40" s="190"/>
    </row>
    <row r="41" spans="1:7" ht="18" customHeight="1">
      <c r="A41" s="177"/>
      <c r="B41" s="134" t="s">
        <v>209</v>
      </c>
      <c r="C41" s="174"/>
      <c r="D41" s="190"/>
      <c r="E41" s="182">
        <f>+D41*D28</f>
        <v>0</v>
      </c>
      <c r="G41" s="190"/>
    </row>
    <row r="42" spans="1:7" ht="18" customHeight="1">
      <c r="A42" s="177" t="s">
        <v>14</v>
      </c>
      <c r="B42" s="178" t="s">
        <v>407</v>
      </c>
      <c r="C42" s="174"/>
      <c r="D42" s="190"/>
      <c r="E42" s="182">
        <f>+D42*D29</f>
        <v>0</v>
      </c>
      <c r="G42" s="190"/>
    </row>
    <row r="43" ht="19.5" customHeight="1">
      <c r="C43" s="193"/>
    </row>
    <row r="44" spans="3:5" ht="12.75">
      <c r="C44" s="193"/>
      <c r="E44" s="194"/>
    </row>
    <row r="45" spans="2:3" ht="15.75">
      <c r="B45" s="183"/>
      <c r="C45" s="193"/>
    </row>
    <row r="46" ht="12.75">
      <c r="C46" s="193"/>
    </row>
    <row r="47" ht="12.75">
      <c r="C47" s="193"/>
    </row>
    <row r="48" ht="12.75">
      <c r="C48" s="193"/>
    </row>
    <row r="49" ht="12.75">
      <c r="C49" s="193"/>
    </row>
    <row r="50" ht="12.75">
      <c r="C50" s="193"/>
    </row>
    <row r="51" ht="12.75">
      <c r="C51" s="193"/>
    </row>
    <row r="52" ht="12.75">
      <c r="C52" s="193"/>
    </row>
    <row r="53" ht="12.75">
      <c r="C53" s="193"/>
    </row>
    <row r="54" ht="12.75">
      <c r="C54" s="193"/>
    </row>
    <row r="55" ht="12.75">
      <c r="C55" s="193"/>
    </row>
    <row r="56" ht="12.75">
      <c r="C56" s="193"/>
    </row>
    <row r="57" ht="12.75">
      <c r="C57" s="193"/>
    </row>
    <row r="58" ht="12.75">
      <c r="C58" s="193"/>
    </row>
    <row r="59" ht="12.75">
      <c r="C59" s="193"/>
    </row>
    <row r="60" ht="12.75">
      <c r="C60" s="193"/>
    </row>
    <row r="61" ht="12.75">
      <c r="C61" s="193"/>
    </row>
    <row r="62" ht="12.75">
      <c r="C62" s="193"/>
    </row>
    <row r="63" ht="12.75">
      <c r="C63" s="193"/>
    </row>
    <row r="64" ht="12.75">
      <c r="C64" s="193"/>
    </row>
    <row r="65" ht="12.75">
      <c r="C65" s="193"/>
    </row>
    <row r="66" ht="12.75">
      <c r="C66" s="193"/>
    </row>
    <row r="67" ht="12.75">
      <c r="C67" s="193"/>
    </row>
    <row r="68" ht="12.75">
      <c r="C68" s="193"/>
    </row>
    <row r="69" ht="12.75">
      <c r="C69" s="193"/>
    </row>
    <row r="70" ht="12.75">
      <c r="C70" s="193"/>
    </row>
    <row r="71" ht="12.75">
      <c r="C71" s="193"/>
    </row>
    <row r="72" ht="12.75">
      <c r="C72" s="193"/>
    </row>
    <row r="73" ht="12.75">
      <c r="C73" s="193"/>
    </row>
    <row r="74" ht="12.75">
      <c r="C74" s="193"/>
    </row>
    <row r="75" ht="12.75">
      <c r="C75" s="193"/>
    </row>
    <row r="76" ht="12.75">
      <c r="C76" s="193"/>
    </row>
    <row r="77" ht="12.75">
      <c r="C77" s="193"/>
    </row>
    <row r="78" ht="12.75">
      <c r="C78" s="193"/>
    </row>
    <row r="79" ht="12.75">
      <c r="C79" s="193"/>
    </row>
    <row r="80" ht="12.75">
      <c r="C80" s="193"/>
    </row>
    <row r="81" ht="12.75">
      <c r="C81" s="193"/>
    </row>
    <row r="82" ht="12.75">
      <c r="C82" s="193"/>
    </row>
    <row r="83" ht="12.75">
      <c r="C83" s="193"/>
    </row>
    <row r="84" ht="12.75">
      <c r="C84" s="193"/>
    </row>
    <row r="85" ht="12.75">
      <c r="C85" s="193"/>
    </row>
    <row r="86" ht="12.75">
      <c r="C86" s="193"/>
    </row>
    <row r="87" ht="12.75">
      <c r="C87" s="193"/>
    </row>
    <row r="88" ht="12.75">
      <c r="C88" s="193"/>
    </row>
    <row r="89" ht="12.75">
      <c r="C89" s="193"/>
    </row>
    <row r="90" ht="12.75">
      <c r="C90" s="193"/>
    </row>
    <row r="91" ht="12.75">
      <c r="C91" s="193"/>
    </row>
    <row r="92" ht="12.75">
      <c r="C92" s="193"/>
    </row>
    <row r="93" ht="12.75">
      <c r="C93" s="193"/>
    </row>
    <row r="94" ht="12.75">
      <c r="C94" s="193"/>
    </row>
    <row r="95" ht="12.75">
      <c r="C95" s="193"/>
    </row>
    <row r="96" ht="12.75">
      <c r="C96" s="193"/>
    </row>
    <row r="97" ht="12.75">
      <c r="C97" s="193"/>
    </row>
    <row r="98" ht="12.75">
      <c r="C98" s="193"/>
    </row>
    <row r="99" ht="12.75">
      <c r="C99" s="193"/>
    </row>
    <row r="100" ht="12.75">
      <c r="C100" s="193"/>
    </row>
    <row r="101" ht="12.75">
      <c r="C101" s="193"/>
    </row>
    <row r="102" ht="12.75">
      <c r="C102" s="193"/>
    </row>
    <row r="103" ht="12.75">
      <c r="C103" s="193"/>
    </row>
    <row r="104" ht="12.75">
      <c r="C104" s="193"/>
    </row>
    <row r="105" ht="12.75">
      <c r="C105" s="193"/>
    </row>
    <row r="106" ht="12.75">
      <c r="C106" s="193"/>
    </row>
    <row r="107" ht="12.75">
      <c r="C107" s="193"/>
    </row>
    <row r="108" ht="12.75">
      <c r="C108" s="193"/>
    </row>
    <row r="109" ht="12.75">
      <c r="C109" s="193"/>
    </row>
    <row r="110" ht="12.75">
      <c r="C110" s="193"/>
    </row>
    <row r="111" ht="12.75">
      <c r="C111" s="193"/>
    </row>
    <row r="112" ht="12.75">
      <c r="C112" s="193"/>
    </row>
    <row r="113" ht="12.75">
      <c r="C113" s="193"/>
    </row>
    <row r="114" ht="12.75">
      <c r="C114" s="193"/>
    </row>
    <row r="115" ht="12.75">
      <c r="C115" s="193"/>
    </row>
    <row r="116" ht="12.75">
      <c r="C116" s="193"/>
    </row>
    <row r="117" ht="12.75">
      <c r="C117" s="193"/>
    </row>
    <row r="118" ht="12.75">
      <c r="C118" s="193"/>
    </row>
    <row r="119" ht="12.75">
      <c r="C119" s="193"/>
    </row>
    <row r="120" ht="12.75">
      <c r="C120" s="193"/>
    </row>
    <row r="121" ht="12.75">
      <c r="C121" s="193"/>
    </row>
    <row r="122" ht="12.75">
      <c r="C122" s="193"/>
    </row>
    <row r="123" ht="12.75">
      <c r="C123" s="193"/>
    </row>
    <row r="124" ht="12.75">
      <c r="C124" s="193"/>
    </row>
    <row r="125" ht="12.75">
      <c r="C125" s="193"/>
    </row>
    <row r="126" ht="12.75">
      <c r="C126" s="193"/>
    </row>
    <row r="127" ht="12.75">
      <c r="C127" s="193"/>
    </row>
    <row r="128" ht="12.75">
      <c r="C128" s="193"/>
    </row>
    <row r="129" ht="12.75">
      <c r="C129" s="193"/>
    </row>
    <row r="130" ht="12.75">
      <c r="C130" s="193"/>
    </row>
    <row r="131" ht="12.75">
      <c r="C131" s="193"/>
    </row>
    <row r="132" ht="12.75">
      <c r="C132" s="193"/>
    </row>
    <row r="133" ht="12.75">
      <c r="C133" s="193"/>
    </row>
    <row r="134" ht="12.75">
      <c r="C134" s="193"/>
    </row>
    <row r="135" ht="12.75">
      <c r="C135" s="193"/>
    </row>
    <row r="136" ht="12.75">
      <c r="C136" s="193"/>
    </row>
    <row r="137" ht="12.75">
      <c r="C137" s="193"/>
    </row>
    <row r="138" ht="12.75">
      <c r="C138" s="193"/>
    </row>
    <row r="139" ht="12.75">
      <c r="C139" s="193"/>
    </row>
    <row r="140" ht="12.75">
      <c r="C140" s="193"/>
    </row>
    <row r="141" ht="12.75">
      <c r="C141" s="193"/>
    </row>
    <row r="142" ht="12.75">
      <c r="C142" s="193"/>
    </row>
    <row r="143" ht="12.75">
      <c r="C143" s="193"/>
    </row>
    <row r="144" ht="12.75">
      <c r="C144" s="193"/>
    </row>
    <row r="145" ht="12.75">
      <c r="C145" s="193"/>
    </row>
    <row r="146" ht="12.75">
      <c r="C146" s="193"/>
    </row>
    <row r="147" ht="12.75">
      <c r="C147" s="193"/>
    </row>
    <row r="148" ht="12.75">
      <c r="C148" s="193"/>
    </row>
    <row r="149" ht="12.75">
      <c r="C149" s="193"/>
    </row>
    <row r="150" ht="12.75">
      <c r="C150" s="193"/>
    </row>
    <row r="151" ht="12.75">
      <c r="C151" s="193"/>
    </row>
    <row r="152" ht="12.75">
      <c r="C152" s="193"/>
    </row>
    <row r="153" ht="12.75">
      <c r="C153" s="193"/>
    </row>
    <row r="154" ht="12.75">
      <c r="C154" s="193"/>
    </row>
    <row r="155" ht="12.75">
      <c r="C155" s="193"/>
    </row>
    <row r="156" ht="12.75">
      <c r="C156" s="193"/>
    </row>
    <row r="157" ht="12.75">
      <c r="C157" s="193"/>
    </row>
    <row r="158" ht="12.75">
      <c r="C158" s="193"/>
    </row>
    <row r="159" ht="12.75">
      <c r="C159" s="193"/>
    </row>
    <row r="160" ht="12.75">
      <c r="C160" s="193"/>
    </row>
    <row r="161" ht="12.75">
      <c r="C161" s="193"/>
    </row>
    <row r="162" ht="12.75">
      <c r="C162" s="193"/>
    </row>
    <row r="163" ht="12.75">
      <c r="C163" s="193"/>
    </row>
    <row r="164" ht="12.75">
      <c r="C164" s="193"/>
    </row>
    <row r="165" ht="12.75">
      <c r="C165" s="193"/>
    </row>
    <row r="166" ht="12.75">
      <c r="C166" s="193"/>
    </row>
    <row r="167" ht="12.75">
      <c r="C167" s="193"/>
    </row>
    <row r="168" ht="12.75">
      <c r="C168" s="193"/>
    </row>
    <row r="169" ht="12.75">
      <c r="C169" s="193"/>
    </row>
    <row r="170" ht="12.75">
      <c r="C170" s="193"/>
    </row>
    <row r="171" ht="12.75">
      <c r="C171" s="193"/>
    </row>
    <row r="172" ht="12.75">
      <c r="C172" s="193"/>
    </row>
    <row r="173" ht="12.75">
      <c r="C173" s="193"/>
    </row>
    <row r="174" ht="12.75">
      <c r="C174" s="193"/>
    </row>
    <row r="175" ht="12.75">
      <c r="C175" s="193"/>
    </row>
    <row r="176" ht="12.75">
      <c r="C176" s="193"/>
    </row>
    <row r="177" ht="12.75">
      <c r="C177" s="193"/>
    </row>
    <row r="178" ht="12.75">
      <c r="C178" s="193"/>
    </row>
    <row r="179" ht="12.75">
      <c r="C179" s="193"/>
    </row>
    <row r="180" ht="12.75">
      <c r="C180" s="193"/>
    </row>
    <row r="181" ht="12.75">
      <c r="C181" s="193"/>
    </row>
    <row r="182" ht="12.75">
      <c r="C182" s="193"/>
    </row>
    <row r="183" ht="12.75">
      <c r="C183" s="193"/>
    </row>
    <row r="184" ht="12.75">
      <c r="C184" s="193"/>
    </row>
    <row r="185" ht="12.75">
      <c r="C185" s="193"/>
    </row>
    <row r="186" ht="12.75">
      <c r="C186" s="193"/>
    </row>
    <row r="187" ht="12.75">
      <c r="C187" s="193"/>
    </row>
    <row r="188" ht="12.75">
      <c r="C188" s="193"/>
    </row>
    <row r="189" ht="12.75">
      <c r="C189" s="193"/>
    </row>
    <row r="190" ht="12.75">
      <c r="C190" s="193"/>
    </row>
    <row r="191" ht="12.75">
      <c r="C191" s="193"/>
    </row>
    <row r="192" ht="12.75">
      <c r="C192" s="193"/>
    </row>
    <row r="193" ht="12.75">
      <c r="C193" s="193"/>
    </row>
    <row r="194" ht="12.75">
      <c r="C194" s="193"/>
    </row>
    <row r="195" ht="12.75">
      <c r="C195" s="193"/>
    </row>
    <row r="196" ht="12.75">
      <c r="C196" s="193"/>
    </row>
    <row r="197" ht="12.75">
      <c r="C197" s="193"/>
    </row>
    <row r="198" ht="12.75">
      <c r="C198" s="193"/>
    </row>
    <row r="199" ht="12.75">
      <c r="C199" s="193"/>
    </row>
    <row r="200" ht="12.75">
      <c r="C200" s="193"/>
    </row>
    <row r="201" ht="12.75">
      <c r="C201" s="193"/>
    </row>
    <row r="202" ht="12.75">
      <c r="C202" s="193"/>
    </row>
    <row r="203" ht="12.75">
      <c r="C203" s="193"/>
    </row>
    <row r="204" ht="12.75">
      <c r="C204" s="193"/>
    </row>
    <row r="205" ht="12.75">
      <c r="C205" s="193"/>
    </row>
    <row r="206" ht="12.75">
      <c r="C206" s="193"/>
    </row>
    <row r="207" ht="12.75">
      <c r="C207" s="193"/>
    </row>
    <row r="208" ht="12.75">
      <c r="C208" s="193"/>
    </row>
    <row r="209" ht="12.75">
      <c r="C209" s="193"/>
    </row>
    <row r="210" ht="12.75">
      <c r="C210" s="193"/>
    </row>
    <row r="211" ht="12.75">
      <c r="C211" s="193"/>
    </row>
    <row r="212" ht="12.75">
      <c r="C212" s="193"/>
    </row>
    <row r="213" ht="12.75">
      <c r="C213" s="193"/>
    </row>
    <row r="214" ht="12.75">
      <c r="C214" s="193"/>
    </row>
    <row r="215" ht="12.75">
      <c r="C215" s="193"/>
    </row>
    <row r="216" ht="12.75">
      <c r="C216" s="193"/>
    </row>
    <row r="217" ht="12.75">
      <c r="C217" s="193"/>
    </row>
    <row r="218" ht="12.75">
      <c r="C218" s="193"/>
    </row>
    <row r="219" ht="12.75">
      <c r="C219" s="193"/>
    </row>
    <row r="220" ht="12.75">
      <c r="C220" s="193"/>
    </row>
    <row r="221" ht="12.75">
      <c r="C221" s="193"/>
    </row>
    <row r="222" ht="12.75">
      <c r="C222" s="193"/>
    </row>
    <row r="223" ht="12.75">
      <c r="C223" s="193"/>
    </row>
    <row r="224" ht="12.75">
      <c r="C224" s="193"/>
    </row>
    <row r="225" ht="12.75">
      <c r="C225" s="193"/>
    </row>
    <row r="226" ht="12.75">
      <c r="C226" s="193"/>
    </row>
    <row r="227" ht="12.75">
      <c r="C227" s="193"/>
    </row>
    <row r="228" ht="12.75">
      <c r="C228" s="193"/>
    </row>
    <row r="229" ht="12.75">
      <c r="C229" s="193"/>
    </row>
    <row r="230" ht="12.75">
      <c r="C230" s="193"/>
    </row>
    <row r="231" ht="12.75">
      <c r="C231" s="193"/>
    </row>
    <row r="232" ht="12.75">
      <c r="C232" s="193"/>
    </row>
    <row r="233" ht="12.75">
      <c r="C233" s="193"/>
    </row>
    <row r="234" ht="12.75">
      <c r="C234" s="193"/>
    </row>
    <row r="235" ht="12.75">
      <c r="C235" s="193"/>
    </row>
    <row r="236" ht="12.75">
      <c r="C236" s="193"/>
    </row>
    <row r="237" ht="12.75">
      <c r="C237" s="193"/>
    </row>
    <row r="238" ht="12.75">
      <c r="C238" s="193"/>
    </row>
    <row r="239" ht="12.75">
      <c r="C239" s="193"/>
    </row>
    <row r="240" ht="12.75">
      <c r="C240" s="193"/>
    </row>
    <row r="241" ht="12.75">
      <c r="C241" s="193"/>
    </row>
    <row r="242" ht="12.75">
      <c r="C242" s="193"/>
    </row>
    <row r="243" ht="12.75">
      <c r="C243" s="193"/>
    </row>
    <row r="244" ht="12.75">
      <c r="C244" s="193"/>
    </row>
    <row r="245" ht="12.75">
      <c r="C245" s="193"/>
    </row>
    <row r="246" ht="12.75">
      <c r="C246" s="193"/>
    </row>
    <row r="247" ht="12.75">
      <c r="C247" s="193"/>
    </row>
    <row r="248" ht="12.75">
      <c r="C248" s="193"/>
    </row>
    <row r="249" ht="12.75">
      <c r="C249" s="193"/>
    </row>
    <row r="250" ht="12.75">
      <c r="C250" s="193"/>
    </row>
  </sheetData>
  <mergeCells count="6">
    <mergeCell ref="G4:G5"/>
    <mergeCell ref="A2:G2"/>
    <mergeCell ref="A4:A5"/>
    <mergeCell ref="B4:B5"/>
    <mergeCell ref="C4:C5"/>
    <mergeCell ref="D4:D5"/>
  </mergeCells>
  <printOptions horizontalCentered="1"/>
  <pageMargins left="0.3937007874015748" right="0.2755905511811024" top="0.3937007874015748" bottom="0" header="0" footer="0"/>
  <pageSetup blackAndWhite="1" horizontalDpi="600" verticalDpi="600" orientation="portrait" paperSize="9" r:id="rId1"/>
  <headerFooter alignWithMargins="0">
    <oddHeader>&amp;R93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2"/>
  <dimension ref="A1:S81"/>
  <sheetViews>
    <sheetView showGridLines="0" workbookViewId="0" topLeftCell="A64">
      <selection activeCell="C54" sqref="C54"/>
    </sheetView>
  </sheetViews>
  <sheetFormatPr defaultColWidth="9.00390625" defaultRowHeight="12.75"/>
  <cols>
    <col min="1" max="1" width="5.50390625" style="0" customWidth="1"/>
    <col min="2" max="2" width="24.125" style="0" customWidth="1"/>
    <col min="3" max="3" width="11.00390625" style="0" customWidth="1"/>
    <col min="4" max="8" width="6.50390625" style="0" customWidth="1"/>
    <col min="9" max="13" width="7.625" style="0" customWidth="1"/>
    <col min="14" max="18" width="8.125" style="0" customWidth="1"/>
  </cols>
  <sheetData>
    <row r="1" spans="16:18" ht="12.75">
      <c r="P1" s="3" t="s">
        <v>438</v>
      </c>
      <c r="R1">
        <v>95</v>
      </c>
    </row>
    <row r="2" spans="1:18" ht="16.5">
      <c r="A2" s="277" t="s">
        <v>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spans="1:18" ht="12.75" customHeight="1">
      <c r="A3" s="238" t="s">
        <v>312</v>
      </c>
      <c r="B3" s="289" t="s">
        <v>465</v>
      </c>
      <c r="C3" s="46"/>
      <c r="D3" s="238" t="s">
        <v>466</v>
      </c>
      <c r="E3" s="239"/>
      <c r="F3" s="239"/>
      <c r="G3" s="239"/>
      <c r="H3" s="240"/>
      <c r="I3" s="293" t="s">
        <v>318</v>
      </c>
      <c r="J3" s="294"/>
      <c r="K3" s="294"/>
      <c r="L3" s="294"/>
      <c r="M3" s="295"/>
      <c r="N3" s="238" t="s">
        <v>491</v>
      </c>
      <c r="O3" s="239"/>
      <c r="P3" s="239"/>
      <c r="Q3" s="239"/>
      <c r="R3" s="239"/>
    </row>
    <row r="4" spans="1:18" ht="13.5" customHeight="1">
      <c r="A4" s="288"/>
      <c r="B4" s="290"/>
      <c r="C4" s="47" t="s">
        <v>313</v>
      </c>
      <c r="D4" s="284"/>
      <c r="E4" s="285"/>
      <c r="F4" s="285"/>
      <c r="G4" s="285"/>
      <c r="H4" s="286"/>
      <c r="I4" s="296" t="s">
        <v>467</v>
      </c>
      <c r="J4" s="296"/>
      <c r="K4" s="296"/>
      <c r="L4" s="296"/>
      <c r="M4" s="296"/>
      <c r="N4" s="284"/>
      <c r="O4" s="285"/>
      <c r="P4" s="285"/>
      <c r="Q4" s="285"/>
      <c r="R4" s="285"/>
    </row>
    <row r="5" spans="1:18" ht="12.75">
      <c r="A5" s="284"/>
      <c r="B5" s="291"/>
      <c r="C5" s="42"/>
      <c r="D5" s="1" t="s">
        <v>321</v>
      </c>
      <c r="E5" s="1" t="s">
        <v>405</v>
      </c>
      <c r="F5" s="1" t="s">
        <v>214</v>
      </c>
      <c r="G5" s="1" t="s">
        <v>215</v>
      </c>
      <c r="H5" s="1" t="s">
        <v>407</v>
      </c>
      <c r="I5" s="1" t="s">
        <v>321</v>
      </c>
      <c r="J5" s="1" t="s">
        <v>405</v>
      </c>
      <c r="K5" s="1" t="s">
        <v>214</v>
      </c>
      <c r="L5" s="1" t="s">
        <v>215</v>
      </c>
      <c r="M5" s="1" t="s">
        <v>407</v>
      </c>
      <c r="N5" s="1" t="s">
        <v>321</v>
      </c>
      <c r="O5" s="1" t="s">
        <v>405</v>
      </c>
      <c r="P5" s="1" t="s">
        <v>214</v>
      </c>
      <c r="Q5" s="1" t="s">
        <v>215</v>
      </c>
      <c r="R5" s="1" t="s">
        <v>407</v>
      </c>
    </row>
    <row r="6" spans="1:18" ht="12.75">
      <c r="A6" s="43">
        <v>1</v>
      </c>
      <c r="B6" s="43">
        <f>+A6+1</f>
        <v>2</v>
      </c>
      <c r="C6" s="43">
        <v>3</v>
      </c>
      <c r="D6" s="43">
        <f aca="true" t="shared" si="0" ref="D6:R6">+C6+1</f>
        <v>4</v>
      </c>
      <c r="E6" s="43">
        <f t="shared" si="0"/>
        <v>5</v>
      </c>
      <c r="F6" s="43">
        <f t="shared" si="0"/>
        <v>6</v>
      </c>
      <c r="G6" s="43">
        <f t="shared" si="0"/>
        <v>7</v>
      </c>
      <c r="H6" s="43">
        <f t="shared" si="0"/>
        <v>8</v>
      </c>
      <c r="I6" s="43">
        <f t="shared" si="0"/>
        <v>9</v>
      </c>
      <c r="J6" s="43">
        <f t="shared" si="0"/>
        <v>10</v>
      </c>
      <c r="K6" s="43">
        <f t="shared" si="0"/>
        <v>11</v>
      </c>
      <c r="L6" s="43">
        <f t="shared" si="0"/>
        <v>12</v>
      </c>
      <c r="M6" s="43">
        <f t="shared" si="0"/>
        <v>13</v>
      </c>
      <c r="N6" s="43">
        <f t="shared" si="0"/>
        <v>14</v>
      </c>
      <c r="O6" s="43">
        <f t="shared" si="0"/>
        <v>15</v>
      </c>
      <c r="P6" s="43">
        <f t="shared" si="0"/>
        <v>16</v>
      </c>
      <c r="Q6" s="43">
        <f t="shared" si="0"/>
        <v>17</v>
      </c>
      <c r="R6" s="43">
        <f t="shared" si="0"/>
        <v>18</v>
      </c>
    </row>
    <row r="7" spans="1:18" s="25" customFormat="1" ht="25.5">
      <c r="A7" s="44" t="s">
        <v>90</v>
      </c>
      <c r="B7" s="44" t="s">
        <v>450</v>
      </c>
      <c r="C7" s="44" t="s">
        <v>385</v>
      </c>
      <c r="D7" s="44"/>
      <c r="E7" s="44"/>
      <c r="F7" s="44"/>
      <c r="G7" s="44"/>
      <c r="H7" s="44"/>
      <c r="I7" s="2"/>
      <c r="J7" s="2"/>
      <c r="K7" s="2"/>
      <c r="L7" s="2"/>
      <c r="M7" s="2"/>
      <c r="N7" s="44"/>
      <c r="O7" s="44"/>
      <c r="P7" s="44"/>
      <c r="Q7" s="44"/>
      <c r="R7" s="44"/>
    </row>
    <row r="8" spans="1:18" s="25" customFormat="1" ht="12.75">
      <c r="A8" s="44" t="s">
        <v>91</v>
      </c>
      <c r="B8" s="44" t="s">
        <v>443</v>
      </c>
      <c r="C8" s="44" t="s">
        <v>122</v>
      </c>
      <c r="D8" s="44"/>
      <c r="E8" s="44"/>
      <c r="F8" s="44"/>
      <c r="G8" s="44"/>
      <c r="H8" s="44"/>
      <c r="I8" s="2"/>
      <c r="J8" s="2"/>
      <c r="K8" s="2"/>
      <c r="L8" s="2"/>
      <c r="M8" s="2"/>
      <c r="N8" s="44"/>
      <c r="O8" s="44"/>
      <c r="P8" s="44"/>
      <c r="Q8" s="44"/>
      <c r="R8" s="44"/>
    </row>
    <row r="9" spans="1:18" s="25" customFormat="1" ht="25.5">
      <c r="A9" s="44" t="s">
        <v>92</v>
      </c>
      <c r="B9" s="44" t="s">
        <v>447</v>
      </c>
      <c r="C9" s="48" t="s">
        <v>433</v>
      </c>
      <c r="D9" s="44"/>
      <c r="E9" s="44"/>
      <c r="F9" s="44"/>
      <c r="G9" s="44"/>
      <c r="H9" s="44"/>
      <c r="I9" s="2"/>
      <c r="J9" s="2"/>
      <c r="K9" s="2"/>
      <c r="L9" s="2"/>
      <c r="M9" s="2"/>
      <c r="N9" s="44"/>
      <c r="O9" s="44"/>
      <c r="P9" s="44"/>
      <c r="Q9" s="44"/>
      <c r="R9" s="44"/>
    </row>
    <row r="10" spans="1:18" s="25" customFormat="1" ht="22.5">
      <c r="A10" s="44" t="s">
        <v>115</v>
      </c>
      <c r="B10" s="44" t="s">
        <v>319</v>
      </c>
      <c r="C10" s="48" t="s">
        <v>449</v>
      </c>
      <c r="D10" s="44"/>
      <c r="E10" s="44"/>
      <c r="F10" s="44"/>
      <c r="G10" s="44"/>
      <c r="H10" s="44"/>
      <c r="I10" s="2"/>
      <c r="J10" s="2"/>
      <c r="K10" s="2"/>
      <c r="L10" s="2"/>
      <c r="M10" s="2"/>
      <c r="N10" s="44"/>
      <c r="O10" s="44"/>
      <c r="P10" s="44"/>
      <c r="Q10" s="44"/>
      <c r="R10" s="44"/>
    </row>
    <row r="11" spans="1:18" s="25" customFormat="1" ht="12.75">
      <c r="A11" s="44" t="s">
        <v>116</v>
      </c>
      <c r="B11" s="44" t="s">
        <v>320</v>
      </c>
      <c r="C11" s="48" t="s">
        <v>433</v>
      </c>
      <c r="D11" s="44"/>
      <c r="E11" s="44"/>
      <c r="F11" s="44"/>
      <c r="G11" s="44"/>
      <c r="H11" s="44"/>
      <c r="I11" s="2"/>
      <c r="J11" s="2"/>
      <c r="K11" s="2"/>
      <c r="L11" s="2"/>
      <c r="M11" s="2"/>
      <c r="N11" s="44"/>
      <c r="O11" s="44"/>
      <c r="P11" s="44"/>
      <c r="Q11" s="44"/>
      <c r="R11" s="44"/>
    </row>
    <row r="12" spans="1:18" s="25" customFormat="1" ht="25.5">
      <c r="A12" s="44" t="s">
        <v>93</v>
      </c>
      <c r="B12" s="44" t="s">
        <v>451</v>
      </c>
      <c r="C12" s="48" t="s">
        <v>433</v>
      </c>
      <c r="D12" s="44"/>
      <c r="E12" s="44"/>
      <c r="F12" s="44"/>
      <c r="G12" s="44"/>
      <c r="H12" s="44"/>
      <c r="I12" s="2"/>
      <c r="J12" s="2"/>
      <c r="K12" s="2"/>
      <c r="L12" s="2"/>
      <c r="M12" s="2"/>
      <c r="N12" s="44"/>
      <c r="O12" s="44"/>
      <c r="P12" s="44"/>
      <c r="Q12" s="44"/>
      <c r="R12" s="44"/>
    </row>
    <row r="13" spans="1:18" s="25" customFormat="1" ht="38.25">
      <c r="A13" s="44" t="s">
        <v>45</v>
      </c>
      <c r="B13" s="44" t="s">
        <v>444</v>
      </c>
      <c r="C13" s="48" t="s">
        <v>433</v>
      </c>
      <c r="D13" s="44"/>
      <c r="E13" s="44"/>
      <c r="F13" s="44"/>
      <c r="G13" s="44"/>
      <c r="H13" s="44"/>
      <c r="I13" s="2"/>
      <c r="J13" s="2"/>
      <c r="K13" s="2"/>
      <c r="L13" s="2"/>
      <c r="M13" s="2"/>
      <c r="N13" s="44"/>
      <c r="O13" s="44"/>
      <c r="P13" s="44"/>
      <c r="Q13" s="44"/>
      <c r="R13" s="44"/>
    </row>
    <row r="14" spans="1:18" s="25" customFormat="1" ht="25.5">
      <c r="A14" s="44" t="s">
        <v>118</v>
      </c>
      <c r="B14" s="44" t="s">
        <v>446</v>
      </c>
      <c r="C14" s="48" t="s">
        <v>449</v>
      </c>
      <c r="D14" s="44"/>
      <c r="E14" s="44"/>
      <c r="F14" s="44"/>
      <c r="G14" s="44"/>
      <c r="H14" s="44"/>
      <c r="I14" s="2"/>
      <c r="J14" s="2"/>
      <c r="K14" s="2"/>
      <c r="L14" s="2"/>
      <c r="M14" s="2"/>
      <c r="N14" s="44"/>
      <c r="O14" s="44"/>
      <c r="P14" s="44"/>
      <c r="Q14" s="44"/>
      <c r="R14" s="44"/>
    </row>
    <row r="15" spans="1:18" s="25" customFormat="1" ht="25.5">
      <c r="A15" s="44" t="s">
        <v>119</v>
      </c>
      <c r="B15" s="44" t="s">
        <v>448</v>
      </c>
      <c r="C15" s="48" t="s">
        <v>433</v>
      </c>
      <c r="D15" s="44"/>
      <c r="E15" s="44"/>
      <c r="F15" s="44"/>
      <c r="G15" s="44"/>
      <c r="H15" s="44"/>
      <c r="I15" s="2"/>
      <c r="J15" s="2"/>
      <c r="K15" s="2"/>
      <c r="L15" s="2"/>
      <c r="M15" s="2"/>
      <c r="N15" s="44"/>
      <c r="O15" s="44"/>
      <c r="P15" s="44"/>
      <c r="Q15" s="44"/>
      <c r="R15" s="44"/>
    </row>
    <row r="16" spans="1:18" s="25" customFormat="1" ht="12.75">
      <c r="A16" s="44"/>
      <c r="B16" s="44"/>
      <c r="C16" s="48"/>
      <c r="D16" s="44"/>
      <c r="E16" s="44"/>
      <c r="F16" s="44"/>
      <c r="G16" s="44"/>
      <c r="H16" s="44"/>
      <c r="I16" s="2"/>
      <c r="J16" s="2"/>
      <c r="K16" s="2"/>
      <c r="L16" s="2"/>
      <c r="M16" s="2"/>
      <c r="N16" s="44"/>
      <c r="O16" s="44"/>
      <c r="P16" s="44"/>
      <c r="Q16" s="44"/>
      <c r="R16" s="44"/>
    </row>
    <row r="17" spans="1:18" s="25" customFormat="1" ht="22.5">
      <c r="A17" s="44" t="s">
        <v>46</v>
      </c>
      <c r="B17" s="44" t="s">
        <v>445</v>
      </c>
      <c r="C17" s="48" t="s">
        <v>449</v>
      </c>
      <c r="D17" s="44"/>
      <c r="E17" s="44"/>
      <c r="F17" s="44"/>
      <c r="G17" s="44"/>
      <c r="H17" s="44"/>
      <c r="I17" s="2"/>
      <c r="J17" s="2"/>
      <c r="K17" s="2"/>
      <c r="L17" s="2"/>
      <c r="M17" s="2"/>
      <c r="N17" s="44"/>
      <c r="O17" s="44"/>
      <c r="P17" s="44"/>
      <c r="Q17" s="44"/>
      <c r="R17" s="44"/>
    </row>
    <row r="18" spans="1:18" s="25" customFormat="1" ht="38.25">
      <c r="A18" s="44" t="s">
        <v>94</v>
      </c>
      <c r="B18" s="44" t="s">
        <v>414</v>
      </c>
      <c r="C18" s="48" t="s">
        <v>433</v>
      </c>
      <c r="D18" s="44"/>
      <c r="E18" s="44"/>
      <c r="F18" s="44"/>
      <c r="G18" s="44"/>
      <c r="H18" s="44"/>
      <c r="I18" s="2"/>
      <c r="J18" s="2"/>
      <c r="K18" s="2"/>
      <c r="L18" s="2"/>
      <c r="M18" s="2"/>
      <c r="N18" s="44"/>
      <c r="O18" s="44"/>
      <c r="P18" s="44"/>
      <c r="Q18" s="44"/>
      <c r="R18" s="44"/>
    </row>
    <row r="19" spans="1:18" s="25" customFormat="1" ht="25.5">
      <c r="A19" s="44" t="s">
        <v>112</v>
      </c>
      <c r="B19" s="44" t="s">
        <v>452</v>
      </c>
      <c r="C19" s="48" t="s">
        <v>449</v>
      </c>
      <c r="D19" s="44"/>
      <c r="E19" s="44"/>
      <c r="F19" s="44"/>
      <c r="G19" s="44"/>
      <c r="H19" s="44"/>
      <c r="I19" s="2"/>
      <c r="J19" s="2"/>
      <c r="K19" s="2"/>
      <c r="L19" s="2"/>
      <c r="M19" s="2"/>
      <c r="N19" s="44"/>
      <c r="O19" s="44"/>
      <c r="P19" s="44"/>
      <c r="Q19" s="44"/>
      <c r="R19" s="44"/>
    </row>
    <row r="20" spans="1:18" s="25" customFormat="1" ht="25.5">
      <c r="A20" s="44" t="s">
        <v>24</v>
      </c>
      <c r="B20" s="44" t="s">
        <v>453</v>
      </c>
      <c r="C20" s="48" t="s">
        <v>433</v>
      </c>
      <c r="D20" s="44"/>
      <c r="E20" s="44"/>
      <c r="F20" s="44"/>
      <c r="G20" s="44"/>
      <c r="H20" s="44"/>
      <c r="I20" s="2"/>
      <c r="J20" s="2"/>
      <c r="K20" s="2"/>
      <c r="L20" s="2"/>
      <c r="M20" s="2"/>
      <c r="N20" s="44"/>
      <c r="O20" s="44"/>
      <c r="P20" s="44"/>
      <c r="Q20" s="44"/>
      <c r="R20" s="44"/>
    </row>
    <row r="21" spans="1:18" s="25" customFormat="1" ht="25.5">
      <c r="A21" s="44" t="s">
        <v>95</v>
      </c>
      <c r="B21" s="44" t="s">
        <v>413</v>
      </c>
      <c r="C21" s="48" t="s">
        <v>107</v>
      </c>
      <c r="D21" s="44"/>
      <c r="E21" s="44"/>
      <c r="F21" s="44"/>
      <c r="G21" s="44"/>
      <c r="H21" s="44"/>
      <c r="I21" s="2"/>
      <c r="J21" s="2"/>
      <c r="K21" s="2"/>
      <c r="L21" s="2"/>
      <c r="M21" s="2"/>
      <c r="N21" s="44"/>
      <c r="O21" s="44"/>
      <c r="P21" s="44"/>
      <c r="Q21" s="44"/>
      <c r="R21" s="44"/>
    </row>
    <row r="22" spans="1:18" s="25" customFormat="1" ht="12.75">
      <c r="A22" s="44"/>
      <c r="B22" s="44" t="s">
        <v>318</v>
      </c>
      <c r="C22" s="48"/>
      <c r="D22" s="44"/>
      <c r="E22" s="44"/>
      <c r="F22" s="44"/>
      <c r="G22" s="44"/>
      <c r="H22" s="44"/>
      <c r="I22" s="2"/>
      <c r="J22" s="2"/>
      <c r="K22" s="2"/>
      <c r="L22" s="2"/>
      <c r="M22" s="2"/>
      <c r="N22" s="44"/>
      <c r="O22" s="44"/>
      <c r="P22" s="44"/>
      <c r="Q22" s="44"/>
      <c r="R22" s="44"/>
    </row>
    <row r="23" spans="1:18" s="25" customFormat="1" ht="25.5">
      <c r="A23" s="44" t="s">
        <v>33</v>
      </c>
      <c r="B23" s="44" t="s">
        <v>415</v>
      </c>
      <c r="C23" s="48" t="s">
        <v>107</v>
      </c>
      <c r="D23" s="44"/>
      <c r="E23" s="44"/>
      <c r="F23" s="44"/>
      <c r="G23" s="44"/>
      <c r="H23" s="44"/>
      <c r="I23" s="2"/>
      <c r="J23" s="2"/>
      <c r="K23" s="2"/>
      <c r="L23" s="2"/>
      <c r="M23" s="2"/>
      <c r="N23" s="44"/>
      <c r="O23" s="44"/>
      <c r="P23" s="44"/>
      <c r="Q23" s="44"/>
      <c r="R23" s="44"/>
    </row>
    <row r="24" spans="1:18" s="25" customFormat="1" ht="12.75">
      <c r="A24" s="44" t="s">
        <v>34</v>
      </c>
      <c r="B24" s="44" t="s">
        <v>416</v>
      </c>
      <c r="C24" s="48" t="s">
        <v>107</v>
      </c>
      <c r="D24" s="44"/>
      <c r="E24" s="44"/>
      <c r="F24" s="44"/>
      <c r="G24" s="44"/>
      <c r="H24" s="44"/>
      <c r="I24" s="2"/>
      <c r="J24" s="2"/>
      <c r="K24" s="2"/>
      <c r="L24" s="2"/>
      <c r="M24" s="2"/>
      <c r="N24" s="44"/>
      <c r="O24" s="44"/>
      <c r="P24" s="44"/>
      <c r="Q24" s="44"/>
      <c r="R24" s="44"/>
    </row>
    <row r="25" spans="1:18" s="25" customFormat="1" ht="12.75" customHeight="1">
      <c r="A25" s="249" t="s">
        <v>454</v>
      </c>
      <c r="B25" s="250"/>
      <c r="C25" s="48"/>
      <c r="D25" s="44"/>
      <c r="E25" s="44"/>
      <c r="F25" s="44"/>
      <c r="G25" s="44"/>
      <c r="H25" s="44"/>
      <c r="I25" s="2"/>
      <c r="J25" s="2"/>
      <c r="K25" s="2"/>
      <c r="L25" s="2"/>
      <c r="M25" s="2"/>
      <c r="N25" s="44"/>
      <c r="O25" s="44"/>
      <c r="P25" s="44"/>
      <c r="Q25" s="44"/>
      <c r="R25" s="44"/>
    </row>
    <row r="26" spans="1:18" s="25" customFormat="1" ht="25.5">
      <c r="A26" s="44" t="s">
        <v>33</v>
      </c>
      <c r="B26" s="44" t="s">
        <v>418</v>
      </c>
      <c r="C26" s="48" t="s">
        <v>107</v>
      </c>
      <c r="D26" s="44"/>
      <c r="E26" s="44"/>
      <c r="F26" s="44"/>
      <c r="G26" s="44"/>
      <c r="H26" s="44"/>
      <c r="I26" s="2"/>
      <c r="J26" s="2"/>
      <c r="K26" s="2"/>
      <c r="L26" s="2"/>
      <c r="M26" s="2"/>
      <c r="N26" s="44"/>
      <c r="O26" s="44"/>
      <c r="P26" s="44"/>
      <c r="Q26" s="44"/>
      <c r="R26" s="44"/>
    </row>
    <row r="27" spans="1:18" s="25" customFormat="1" ht="25.5">
      <c r="A27" s="44" t="s">
        <v>34</v>
      </c>
      <c r="B27" s="44" t="s">
        <v>417</v>
      </c>
      <c r="C27" s="48" t="s">
        <v>107</v>
      </c>
      <c r="D27" s="44"/>
      <c r="E27" s="44"/>
      <c r="F27" s="44"/>
      <c r="G27" s="44"/>
      <c r="H27" s="44"/>
      <c r="I27" s="2"/>
      <c r="J27" s="2"/>
      <c r="K27" s="2"/>
      <c r="L27" s="2"/>
      <c r="M27" s="2"/>
      <c r="N27" s="44"/>
      <c r="O27" s="44"/>
      <c r="P27" s="44"/>
      <c r="Q27" s="44"/>
      <c r="R27" s="44"/>
    </row>
    <row r="28" spans="1:18" s="25" customFormat="1" ht="19.5" customHeight="1">
      <c r="A28" s="23"/>
      <c r="B28" s="23"/>
      <c r="C28" s="49"/>
      <c r="M28" s="287" t="s">
        <v>439</v>
      </c>
      <c r="N28" s="287"/>
      <c r="O28" s="287"/>
      <c r="P28" s="287"/>
      <c r="Q28" s="287"/>
      <c r="R28" s="25">
        <v>96</v>
      </c>
    </row>
    <row r="29" spans="1:18" s="25" customFormat="1" ht="10.5" customHeight="1">
      <c r="A29" s="238" t="s">
        <v>312</v>
      </c>
      <c r="B29" s="289" t="s">
        <v>465</v>
      </c>
      <c r="C29" s="46"/>
      <c r="D29" s="238" t="s">
        <v>308</v>
      </c>
      <c r="E29" s="239"/>
      <c r="F29" s="239"/>
      <c r="G29" s="239"/>
      <c r="H29" s="239"/>
      <c r="I29" s="293" t="s">
        <v>318</v>
      </c>
      <c r="J29" s="294"/>
      <c r="K29" s="294"/>
      <c r="L29" s="294"/>
      <c r="M29" s="295"/>
      <c r="N29" s="238" t="s">
        <v>263</v>
      </c>
      <c r="O29" s="239"/>
      <c r="P29" s="239"/>
      <c r="Q29" s="239"/>
      <c r="R29" s="240"/>
    </row>
    <row r="30" spans="1:18" ht="10.5" customHeight="1">
      <c r="A30" s="288"/>
      <c r="B30" s="290"/>
      <c r="C30" s="47" t="s">
        <v>313</v>
      </c>
      <c r="D30" s="284"/>
      <c r="E30" s="285"/>
      <c r="F30" s="285"/>
      <c r="G30" s="285"/>
      <c r="H30" s="285"/>
      <c r="I30" s="296" t="s">
        <v>490</v>
      </c>
      <c r="J30" s="296"/>
      <c r="K30" s="296"/>
      <c r="L30" s="296"/>
      <c r="M30" s="296"/>
      <c r="N30" s="284"/>
      <c r="O30" s="285"/>
      <c r="P30" s="285"/>
      <c r="Q30" s="285"/>
      <c r="R30" s="286"/>
    </row>
    <row r="31" spans="1:18" ht="11.25" customHeight="1">
      <c r="A31" s="284"/>
      <c r="B31" s="291"/>
      <c r="C31" s="42"/>
      <c r="D31" s="1" t="s">
        <v>321</v>
      </c>
      <c r="E31" s="1" t="s">
        <v>405</v>
      </c>
      <c r="F31" s="1" t="s">
        <v>214</v>
      </c>
      <c r="G31" s="1" t="s">
        <v>215</v>
      </c>
      <c r="H31" s="1" t="s">
        <v>407</v>
      </c>
      <c r="I31" s="40" t="s">
        <v>321</v>
      </c>
      <c r="J31" s="40" t="s">
        <v>405</v>
      </c>
      <c r="K31" s="1" t="s">
        <v>214</v>
      </c>
      <c r="L31" s="1" t="s">
        <v>215</v>
      </c>
      <c r="M31" s="40" t="s">
        <v>407</v>
      </c>
      <c r="N31" s="1" t="s">
        <v>321</v>
      </c>
      <c r="O31" s="1" t="s">
        <v>405</v>
      </c>
      <c r="P31" s="1" t="s">
        <v>214</v>
      </c>
      <c r="Q31" s="1" t="s">
        <v>215</v>
      </c>
      <c r="R31" s="1" t="s">
        <v>407</v>
      </c>
    </row>
    <row r="32" spans="1:18" ht="10.5" customHeight="1">
      <c r="A32" s="43">
        <v>1</v>
      </c>
      <c r="B32" s="43">
        <f>+A32+1</f>
        <v>2</v>
      </c>
      <c r="C32" s="43">
        <v>3</v>
      </c>
      <c r="D32" s="43">
        <f aca="true" t="shared" si="1" ref="D32:R32">+C32+1</f>
        <v>4</v>
      </c>
      <c r="E32" s="43">
        <f t="shared" si="1"/>
        <v>5</v>
      </c>
      <c r="F32" s="43">
        <f t="shared" si="1"/>
        <v>6</v>
      </c>
      <c r="G32" s="43">
        <f t="shared" si="1"/>
        <v>7</v>
      </c>
      <c r="H32" s="43">
        <f t="shared" si="1"/>
        <v>8</v>
      </c>
      <c r="I32" s="43">
        <f t="shared" si="1"/>
        <v>9</v>
      </c>
      <c r="J32" s="43">
        <f t="shared" si="1"/>
        <v>10</v>
      </c>
      <c r="K32" s="43">
        <f t="shared" si="1"/>
        <v>11</v>
      </c>
      <c r="L32" s="43">
        <f t="shared" si="1"/>
        <v>12</v>
      </c>
      <c r="M32" s="43">
        <f t="shared" si="1"/>
        <v>13</v>
      </c>
      <c r="N32" s="43">
        <f t="shared" si="1"/>
        <v>14</v>
      </c>
      <c r="O32" s="43">
        <f t="shared" si="1"/>
        <v>15</v>
      </c>
      <c r="P32" s="43">
        <f t="shared" si="1"/>
        <v>16</v>
      </c>
      <c r="Q32" s="43">
        <f t="shared" si="1"/>
        <v>17</v>
      </c>
      <c r="R32" s="43">
        <f t="shared" si="1"/>
        <v>18</v>
      </c>
    </row>
    <row r="33" spans="1:18" ht="23.25" customHeight="1">
      <c r="A33" s="44" t="s">
        <v>90</v>
      </c>
      <c r="B33" s="44" t="s">
        <v>450</v>
      </c>
      <c r="C33" s="44" t="s">
        <v>385</v>
      </c>
      <c r="D33" s="44"/>
      <c r="E33" s="44"/>
      <c r="F33" s="44"/>
      <c r="G33" s="44"/>
      <c r="H33" s="44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>
      <c r="A34" s="44" t="s">
        <v>91</v>
      </c>
      <c r="B34" s="44" t="s">
        <v>443</v>
      </c>
      <c r="C34" s="44" t="s">
        <v>122</v>
      </c>
      <c r="D34" s="44"/>
      <c r="E34" s="44"/>
      <c r="F34" s="44"/>
      <c r="G34" s="44"/>
      <c r="H34" s="44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44" t="s">
        <v>92</v>
      </c>
      <c r="B35" s="44" t="s">
        <v>447</v>
      </c>
      <c r="C35" s="48" t="s">
        <v>433</v>
      </c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3.5" customHeight="1">
      <c r="A36" s="44" t="s">
        <v>115</v>
      </c>
      <c r="B36" s="44" t="s">
        <v>319</v>
      </c>
      <c r="C36" s="48" t="s">
        <v>449</v>
      </c>
      <c r="D36" s="44"/>
      <c r="E36" s="44"/>
      <c r="F36" s="44"/>
      <c r="G36" s="44"/>
      <c r="H36" s="44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44" t="s">
        <v>116</v>
      </c>
      <c r="B37" s="44" t="s">
        <v>320</v>
      </c>
      <c r="C37" s="48" t="s">
        <v>433</v>
      </c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5.5">
      <c r="A38" s="44" t="s">
        <v>93</v>
      </c>
      <c r="B38" s="44" t="s">
        <v>451</v>
      </c>
      <c r="C38" s="48" t="s">
        <v>433</v>
      </c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38.25">
      <c r="A39" s="44" t="s">
        <v>45</v>
      </c>
      <c r="B39" s="44" t="s">
        <v>444</v>
      </c>
      <c r="C39" s="48" t="s">
        <v>433</v>
      </c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5.5">
      <c r="A40" s="44" t="s">
        <v>118</v>
      </c>
      <c r="B40" s="44" t="s">
        <v>446</v>
      </c>
      <c r="C40" s="48" t="s">
        <v>449</v>
      </c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5.5">
      <c r="A41" s="44" t="s">
        <v>119</v>
      </c>
      <c r="B41" s="44" t="s">
        <v>448</v>
      </c>
      <c r="C41" s="48" t="s">
        <v>433</v>
      </c>
      <c r="D41" s="44"/>
      <c r="E41" s="44"/>
      <c r="F41" s="44"/>
      <c r="G41" s="44"/>
      <c r="H41" s="44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2.5">
      <c r="A42" s="44" t="s">
        <v>46</v>
      </c>
      <c r="B42" s="44" t="s">
        <v>445</v>
      </c>
      <c r="C42" s="48" t="s">
        <v>449</v>
      </c>
      <c r="D42" s="44"/>
      <c r="E42" s="44"/>
      <c r="F42" s="44"/>
      <c r="G42" s="44"/>
      <c r="H42" s="44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38.25">
      <c r="A43" s="44" t="s">
        <v>94</v>
      </c>
      <c r="B43" s="44" t="s">
        <v>414</v>
      </c>
      <c r="C43" s="48" t="s">
        <v>433</v>
      </c>
      <c r="D43" s="44"/>
      <c r="E43" s="44"/>
      <c r="F43" s="44"/>
      <c r="G43" s="44"/>
      <c r="H43" s="44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5.5">
      <c r="A44" s="44" t="s">
        <v>112</v>
      </c>
      <c r="B44" s="44" t="s">
        <v>452</v>
      </c>
      <c r="C44" s="48" t="s">
        <v>449</v>
      </c>
      <c r="D44" s="44"/>
      <c r="E44" s="44"/>
      <c r="F44" s="44"/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5.5">
      <c r="A45" s="44" t="s">
        <v>24</v>
      </c>
      <c r="B45" s="44" t="s">
        <v>453</v>
      </c>
      <c r="C45" s="48" t="s">
        <v>433</v>
      </c>
      <c r="D45" s="44"/>
      <c r="E45" s="44"/>
      <c r="F45" s="44"/>
      <c r="G45" s="44"/>
      <c r="H45" s="44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44"/>
      <c r="B46" s="44"/>
      <c r="C46" s="48"/>
      <c r="D46" s="44"/>
      <c r="E46" s="44"/>
      <c r="F46" s="44"/>
      <c r="G46" s="44"/>
      <c r="H46" s="44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5.5">
      <c r="A47" s="44" t="s">
        <v>95</v>
      </c>
      <c r="B47" s="44" t="s">
        <v>413</v>
      </c>
      <c r="C47" s="48" t="s">
        <v>107</v>
      </c>
      <c r="D47" s="44"/>
      <c r="E47" s="44"/>
      <c r="F47" s="44"/>
      <c r="G47" s="44"/>
      <c r="H47" s="44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44"/>
      <c r="B48" s="44" t="s">
        <v>318</v>
      </c>
      <c r="C48" s="48"/>
      <c r="D48" s="44"/>
      <c r="E48" s="44"/>
      <c r="F48" s="44"/>
      <c r="G48" s="44"/>
      <c r="H48" s="44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5.5">
      <c r="A49" s="44" t="s">
        <v>33</v>
      </c>
      <c r="B49" s="44" t="s">
        <v>415</v>
      </c>
      <c r="C49" s="48" t="s">
        <v>107</v>
      </c>
      <c r="D49" s="44"/>
      <c r="E49" s="44"/>
      <c r="F49" s="44"/>
      <c r="G49" s="44"/>
      <c r="H49" s="44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44" t="s">
        <v>34</v>
      </c>
      <c r="B50" s="44" t="s">
        <v>416</v>
      </c>
      <c r="C50" s="48" t="s">
        <v>107</v>
      </c>
      <c r="D50" s="44"/>
      <c r="E50" s="44"/>
      <c r="F50" s="44"/>
      <c r="G50" s="44"/>
      <c r="H50" s="44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 customHeight="1">
      <c r="A51" s="249" t="s">
        <v>454</v>
      </c>
      <c r="B51" s="250"/>
      <c r="C51" s="48"/>
      <c r="D51" s="44"/>
      <c r="E51" s="44"/>
      <c r="F51" s="44"/>
      <c r="G51" s="44"/>
      <c r="H51" s="44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25.5">
      <c r="A52" s="44" t="s">
        <v>33</v>
      </c>
      <c r="B52" s="44" t="s">
        <v>418</v>
      </c>
      <c r="C52" s="48" t="s">
        <v>107</v>
      </c>
      <c r="D52" s="44"/>
      <c r="E52" s="44"/>
      <c r="F52" s="44"/>
      <c r="G52" s="44"/>
      <c r="H52" s="44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5.5">
      <c r="A53" s="44" t="s">
        <v>34</v>
      </c>
      <c r="B53" s="44" t="s">
        <v>417</v>
      </c>
      <c r="C53" s="48" t="s">
        <v>107</v>
      </c>
      <c r="D53" s="44"/>
      <c r="E53" s="44"/>
      <c r="F53" s="44"/>
      <c r="G53" s="44"/>
      <c r="H53" s="44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customHeight="1">
      <c r="A54" s="45"/>
      <c r="B54" s="45"/>
      <c r="C54" s="237"/>
      <c r="D54" s="45"/>
      <c r="E54" s="45"/>
      <c r="F54" s="45"/>
      <c r="G54" s="45"/>
      <c r="H54" s="4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8" customHeight="1">
      <c r="A55" s="23"/>
      <c r="B55" s="23"/>
      <c r="C55" s="49"/>
      <c r="D55" s="25"/>
      <c r="E55" s="25"/>
      <c r="F55" s="25"/>
      <c r="G55" s="25"/>
      <c r="H55" s="25"/>
      <c r="I55" s="25"/>
      <c r="J55" s="25"/>
      <c r="K55" s="25"/>
      <c r="L55" s="25"/>
      <c r="M55" s="287" t="s">
        <v>439</v>
      </c>
      <c r="N55" s="287"/>
      <c r="O55" s="287"/>
      <c r="P55" s="287"/>
      <c r="Q55" s="287"/>
      <c r="R55" s="25">
        <v>97</v>
      </c>
    </row>
    <row r="56" spans="1:19" ht="12.75">
      <c r="A56" s="238" t="s">
        <v>312</v>
      </c>
      <c r="B56" s="289" t="s">
        <v>465</v>
      </c>
      <c r="C56" s="46"/>
      <c r="D56" s="238" t="s">
        <v>264</v>
      </c>
      <c r="E56" s="239"/>
      <c r="F56" s="239"/>
      <c r="G56" s="239"/>
      <c r="H56" s="239"/>
      <c r="I56" s="238" t="s">
        <v>321</v>
      </c>
      <c r="J56" s="239"/>
      <c r="K56" s="239"/>
      <c r="L56" s="239"/>
      <c r="M56" s="240"/>
      <c r="N56" s="292"/>
      <c r="O56" s="292"/>
      <c r="P56" s="292"/>
      <c r="Q56" s="292"/>
      <c r="R56" s="292"/>
      <c r="S56" s="4"/>
    </row>
    <row r="57" spans="1:19" ht="12.75">
      <c r="A57" s="288"/>
      <c r="B57" s="290"/>
      <c r="C57" s="47" t="s">
        <v>313</v>
      </c>
      <c r="D57" s="284"/>
      <c r="E57" s="285"/>
      <c r="F57" s="285"/>
      <c r="G57" s="285"/>
      <c r="H57" s="285"/>
      <c r="I57" s="284"/>
      <c r="J57" s="285"/>
      <c r="K57" s="285"/>
      <c r="L57" s="285"/>
      <c r="M57" s="286"/>
      <c r="N57" s="292"/>
      <c r="O57" s="292"/>
      <c r="P57" s="292"/>
      <c r="Q57" s="292"/>
      <c r="R57" s="292"/>
      <c r="S57" s="4"/>
    </row>
    <row r="58" spans="1:19" ht="12.75">
      <c r="A58" s="284"/>
      <c r="B58" s="291"/>
      <c r="C58" s="42"/>
      <c r="D58" s="1" t="s">
        <v>321</v>
      </c>
      <c r="E58" s="1" t="s">
        <v>405</v>
      </c>
      <c r="F58" s="1" t="s">
        <v>214</v>
      </c>
      <c r="G58" s="1" t="s">
        <v>215</v>
      </c>
      <c r="H58" s="1" t="s">
        <v>407</v>
      </c>
      <c r="I58" s="1" t="s">
        <v>321</v>
      </c>
      <c r="J58" s="1" t="s">
        <v>405</v>
      </c>
      <c r="K58" s="1" t="s">
        <v>214</v>
      </c>
      <c r="L58" s="1" t="s">
        <v>215</v>
      </c>
      <c r="M58" s="1" t="s">
        <v>407</v>
      </c>
      <c r="N58" s="53"/>
      <c r="O58" s="53"/>
      <c r="P58" s="53"/>
      <c r="Q58" s="53"/>
      <c r="R58" s="53"/>
      <c r="S58" s="4"/>
    </row>
    <row r="59" spans="1:19" ht="12.75">
      <c r="A59" s="43">
        <v>1</v>
      </c>
      <c r="B59" s="43">
        <f>+A59+1</f>
        <v>2</v>
      </c>
      <c r="C59" s="43">
        <v>3</v>
      </c>
      <c r="D59" s="43">
        <f aca="true" t="shared" si="2" ref="D59:M59">+C59+1</f>
        <v>4</v>
      </c>
      <c r="E59" s="43">
        <f t="shared" si="2"/>
        <v>5</v>
      </c>
      <c r="F59" s="43">
        <f t="shared" si="2"/>
        <v>6</v>
      </c>
      <c r="G59" s="43">
        <f t="shared" si="2"/>
        <v>7</v>
      </c>
      <c r="H59" s="43">
        <f t="shared" si="2"/>
        <v>8</v>
      </c>
      <c r="I59" s="43">
        <f t="shared" si="2"/>
        <v>9</v>
      </c>
      <c r="J59" s="43">
        <f t="shared" si="2"/>
        <v>10</v>
      </c>
      <c r="K59" s="43">
        <f t="shared" si="2"/>
        <v>11</v>
      </c>
      <c r="L59" s="43">
        <f t="shared" si="2"/>
        <v>12</v>
      </c>
      <c r="M59" s="43">
        <f t="shared" si="2"/>
        <v>13</v>
      </c>
      <c r="N59" s="223"/>
      <c r="O59" s="223"/>
      <c r="P59" s="223"/>
      <c r="Q59" s="223"/>
      <c r="R59" s="223"/>
      <c r="S59" s="4"/>
    </row>
    <row r="60" spans="1:19" ht="25.5">
      <c r="A60" s="44" t="s">
        <v>90</v>
      </c>
      <c r="B60" s="44" t="s">
        <v>450</v>
      </c>
      <c r="C60" s="44" t="s">
        <v>385</v>
      </c>
      <c r="D60" s="216"/>
      <c r="E60" s="216"/>
      <c r="F60" s="216"/>
      <c r="G60" s="216"/>
      <c r="H60" s="216"/>
      <c r="I60" s="2"/>
      <c r="J60" s="2"/>
      <c r="K60" s="2"/>
      <c r="L60" s="2"/>
      <c r="M60" s="2"/>
      <c r="N60" s="5"/>
      <c r="O60" s="5"/>
      <c r="P60" s="5"/>
      <c r="Q60" s="5"/>
      <c r="R60" s="5"/>
      <c r="S60" s="4"/>
    </row>
    <row r="61" spans="1:19" ht="12.75">
      <c r="A61" s="44" t="s">
        <v>91</v>
      </c>
      <c r="B61" s="44" t="s">
        <v>443</v>
      </c>
      <c r="C61" s="44" t="s">
        <v>122</v>
      </c>
      <c r="D61" s="216"/>
      <c r="E61" s="216"/>
      <c r="F61" s="216"/>
      <c r="G61" s="216"/>
      <c r="H61" s="216"/>
      <c r="I61" s="2"/>
      <c r="J61" s="2"/>
      <c r="K61" s="2"/>
      <c r="L61" s="2"/>
      <c r="M61" s="2"/>
      <c r="N61" s="5"/>
      <c r="O61" s="5"/>
      <c r="P61" s="5"/>
      <c r="Q61" s="5"/>
      <c r="R61" s="5"/>
      <c r="S61" s="4"/>
    </row>
    <row r="62" spans="1:19" ht="25.5">
      <c r="A62" s="44" t="s">
        <v>92</v>
      </c>
      <c r="B62" s="44" t="s">
        <v>447</v>
      </c>
      <c r="C62" s="48" t="s">
        <v>433</v>
      </c>
      <c r="D62" s="216" t="s">
        <v>36</v>
      </c>
      <c r="E62" s="216" t="s">
        <v>36</v>
      </c>
      <c r="F62" s="216" t="s">
        <v>36</v>
      </c>
      <c r="G62" s="216" t="s">
        <v>36</v>
      </c>
      <c r="H62" s="216" t="s">
        <v>36</v>
      </c>
      <c r="I62" s="2"/>
      <c r="J62" s="2"/>
      <c r="K62" s="2"/>
      <c r="L62" s="2"/>
      <c r="M62" s="2"/>
      <c r="N62" s="5"/>
      <c r="O62" s="5"/>
      <c r="P62" s="5"/>
      <c r="Q62" s="5"/>
      <c r="R62" s="5"/>
      <c r="S62" s="4"/>
    </row>
    <row r="63" spans="1:19" ht="22.5">
      <c r="A63" s="44" t="s">
        <v>115</v>
      </c>
      <c r="B63" s="44" t="s">
        <v>319</v>
      </c>
      <c r="C63" s="48" t="s">
        <v>449</v>
      </c>
      <c r="D63" s="216" t="s">
        <v>36</v>
      </c>
      <c r="E63" s="216" t="s">
        <v>36</v>
      </c>
      <c r="F63" s="216" t="s">
        <v>36</v>
      </c>
      <c r="G63" s="216" t="s">
        <v>36</v>
      </c>
      <c r="H63" s="216" t="s">
        <v>36</v>
      </c>
      <c r="I63" s="2"/>
      <c r="J63" s="2"/>
      <c r="K63" s="2"/>
      <c r="L63" s="2"/>
      <c r="M63" s="2"/>
      <c r="N63" s="5"/>
      <c r="O63" s="5"/>
      <c r="P63" s="5"/>
      <c r="Q63" s="5"/>
      <c r="R63" s="5"/>
      <c r="S63" s="4"/>
    </row>
    <row r="64" spans="1:19" ht="12.75">
      <c r="A64" s="44" t="s">
        <v>116</v>
      </c>
      <c r="B64" s="44" t="s">
        <v>320</v>
      </c>
      <c r="C64" s="48" t="s">
        <v>433</v>
      </c>
      <c r="D64" s="216" t="s">
        <v>36</v>
      </c>
      <c r="E64" s="216" t="s">
        <v>36</v>
      </c>
      <c r="F64" s="216" t="s">
        <v>36</v>
      </c>
      <c r="G64" s="216" t="s">
        <v>36</v>
      </c>
      <c r="H64" s="216" t="s">
        <v>36</v>
      </c>
      <c r="I64" s="2"/>
      <c r="J64" s="2"/>
      <c r="K64" s="2"/>
      <c r="L64" s="2"/>
      <c r="M64" s="2"/>
      <c r="N64" s="5"/>
      <c r="O64" s="5"/>
      <c r="P64" s="5"/>
      <c r="Q64" s="5"/>
      <c r="R64" s="5"/>
      <c r="S64" s="4"/>
    </row>
    <row r="65" spans="1:19" ht="25.5">
      <c r="A65" s="44" t="s">
        <v>93</v>
      </c>
      <c r="B65" s="44" t="s">
        <v>451</v>
      </c>
      <c r="C65" s="48" t="s">
        <v>433</v>
      </c>
      <c r="D65" s="216"/>
      <c r="E65" s="216"/>
      <c r="F65" s="216"/>
      <c r="G65" s="216"/>
      <c r="H65" s="216"/>
      <c r="I65" s="2"/>
      <c r="J65" s="2"/>
      <c r="K65" s="2"/>
      <c r="L65" s="2"/>
      <c r="M65" s="2"/>
      <c r="N65" s="5"/>
      <c r="O65" s="5"/>
      <c r="P65" s="5"/>
      <c r="Q65" s="5"/>
      <c r="R65" s="5"/>
      <c r="S65" s="4"/>
    </row>
    <row r="66" spans="1:19" ht="38.25">
      <c r="A66" s="44" t="s">
        <v>45</v>
      </c>
      <c r="B66" s="44" t="s">
        <v>444</v>
      </c>
      <c r="C66" s="48" t="s">
        <v>433</v>
      </c>
      <c r="D66" s="216"/>
      <c r="E66" s="216"/>
      <c r="F66" s="216"/>
      <c r="G66" s="216"/>
      <c r="H66" s="216"/>
      <c r="I66" s="2"/>
      <c r="J66" s="2"/>
      <c r="K66" s="2"/>
      <c r="L66" s="2"/>
      <c r="M66" s="2"/>
      <c r="N66" s="5"/>
      <c r="O66" s="5"/>
      <c r="P66" s="5"/>
      <c r="Q66" s="5"/>
      <c r="R66" s="5"/>
      <c r="S66" s="4"/>
    </row>
    <row r="67" spans="1:19" ht="25.5">
      <c r="A67" s="44" t="s">
        <v>118</v>
      </c>
      <c r="B67" s="44" t="s">
        <v>446</v>
      </c>
      <c r="C67" s="48" t="s">
        <v>449</v>
      </c>
      <c r="D67" s="216"/>
      <c r="E67" s="216"/>
      <c r="F67" s="216"/>
      <c r="G67" s="216"/>
      <c r="H67" s="216"/>
      <c r="I67" s="2"/>
      <c r="J67" s="2"/>
      <c r="K67" s="2"/>
      <c r="L67" s="2"/>
      <c r="M67" s="2"/>
      <c r="N67" s="5"/>
      <c r="O67" s="5"/>
      <c r="P67" s="5"/>
      <c r="Q67" s="5"/>
      <c r="R67" s="5"/>
      <c r="S67" s="4"/>
    </row>
    <row r="68" spans="1:19" ht="25.5">
      <c r="A68" s="44" t="s">
        <v>119</v>
      </c>
      <c r="B68" s="44" t="s">
        <v>448</v>
      </c>
      <c r="C68" s="48" t="s">
        <v>433</v>
      </c>
      <c r="D68" s="216"/>
      <c r="E68" s="216"/>
      <c r="F68" s="216"/>
      <c r="G68" s="216"/>
      <c r="H68" s="216"/>
      <c r="I68" s="2"/>
      <c r="J68" s="2"/>
      <c r="K68" s="2"/>
      <c r="L68" s="2"/>
      <c r="M68" s="2"/>
      <c r="N68" s="5"/>
      <c r="O68" s="5"/>
      <c r="P68" s="5"/>
      <c r="Q68" s="5"/>
      <c r="R68" s="5"/>
      <c r="S68" s="4"/>
    </row>
    <row r="69" spans="1:19" ht="22.5">
      <c r="A69" s="44" t="s">
        <v>46</v>
      </c>
      <c r="B69" s="44" t="s">
        <v>445</v>
      </c>
      <c r="C69" s="48" t="s">
        <v>449</v>
      </c>
      <c r="D69" s="216" t="s">
        <v>36</v>
      </c>
      <c r="E69" s="216" t="s">
        <v>36</v>
      </c>
      <c r="F69" s="216" t="s">
        <v>36</v>
      </c>
      <c r="G69" s="216" t="s">
        <v>36</v>
      </c>
      <c r="H69" s="216" t="s">
        <v>36</v>
      </c>
      <c r="I69" s="2"/>
      <c r="J69" s="2"/>
      <c r="K69" s="2"/>
      <c r="L69" s="2"/>
      <c r="M69" s="2"/>
      <c r="N69" s="5"/>
      <c r="O69" s="5"/>
      <c r="P69" s="5"/>
      <c r="Q69" s="5"/>
      <c r="R69" s="5"/>
      <c r="S69" s="4"/>
    </row>
    <row r="70" spans="1:19" ht="38.25">
      <c r="A70" s="44" t="s">
        <v>94</v>
      </c>
      <c r="B70" s="44" t="s">
        <v>414</v>
      </c>
      <c r="C70" s="48" t="s">
        <v>433</v>
      </c>
      <c r="D70" s="216"/>
      <c r="E70" s="216"/>
      <c r="F70" s="216"/>
      <c r="G70" s="216"/>
      <c r="H70" s="216"/>
      <c r="I70" s="2"/>
      <c r="J70" s="2"/>
      <c r="K70" s="2"/>
      <c r="L70" s="2"/>
      <c r="M70" s="2"/>
      <c r="N70" s="5"/>
      <c r="O70" s="5"/>
      <c r="P70" s="5"/>
      <c r="Q70" s="5"/>
      <c r="R70" s="5"/>
      <c r="S70" s="4"/>
    </row>
    <row r="71" spans="1:19" ht="25.5">
      <c r="A71" s="44" t="s">
        <v>112</v>
      </c>
      <c r="B71" s="44" t="s">
        <v>452</v>
      </c>
      <c r="C71" s="48" t="s">
        <v>449</v>
      </c>
      <c r="D71" s="216"/>
      <c r="E71" s="216"/>
      <c r="F71" s="216"/>
      <c r="G71" s="216"/>
      <c r="H71" s="216"/>
      <c r="I71" s="2"/>
      <c r="J71" s="2"/>
      <c r="K71" s="2"/>
      <c r="L71" s="2"/>
      <c r="M71" s="2"/>
      <c r="N71" s="5"/>
      <c r="O71" s="5"/>
      <c r="P71" s="5"/>
      <c r="Q71" s="5"/>
      <c r="R71" s="5"/>
      <c r="S71" s="4"/>
    </row>
    <row r="72" spans="1:19" ht="25.5">
      <c r="A72" s="44" t="s">
        <v>24</v>
      </c>
      <c r="B72" s="44" t="s">
        <v>453</v>
      </c>
      <c r="C72" s="48" t="s">
        <v>433</v>
      </c>
      <c r="D72" s="216"/>
      <c r="E72" s="216"/>
      <c r="F72" s="216"/>
      <c r="G72" s="216"/>
      <c r="H72" s="216"/>
      <c r="I72" s="2"/>
      <c r="J72" s="2"/>
      <c r="K72" s="2"/>
      <c r="L72" s="2"/>
      <c r="M72" s="2"/>
      <c r="N72" s="5"/>
      <c r="O72" s="5"/>
      <c r="P72" s="5"/>
      <c r="Q72" s="5"/>
      <c r="R72" s="5"/>
      <c r="S72" s="4"/>
    </row>
    <row r="73" spans="1:19" ht="25.5">
      <c r="A73" s="44" t="s">
        <v>95</v>
      </c>
      <c r="B73" s="44" t="s">
        <v>413</v>
      </c>
      <c r="C73" s="48" t="s">
        <v>107</v>
      </c>
      <c r="D73" s="216"/>
      <c r="E73" s="216"/>
      <c r="F73" s="216"/>
      <c r="G73" s="216"/>
      <c r="H73" s="216"/>
      <c r="I73" s="2"/>
      <c r="J73" s="2"/>
      <c r="K73" s="2"/>
      <c r="L73" s="2"/>
      <c r="M73" s="2"/>
      <c r="N73" s="5"/>
      <c r="O73" s="5"/>
      <c r="P73" s="5"/>
      <c r="Q73" s="5"/>
      <c r="R73" s="5"/>
      <c r="S73" s="4"/>
    </row>
    <row r="74" spans="1:19" ht="12.75">
      <c r="A74" s="44"/>
      <c r="B74" s="44" t="s">
        <v>318</v>
      </c>
      <c r="C74" s="48"/>
      <c r="D74" s="216"/>
      <c r="E74" s="216"/>
      <c r="F74" s="216"/>
      <c r="G74" s="216"/>
      <c r="H74" s="216"/>
      <c r="I74" s="2"/>
      <c r="J74" s="2"/>
      <c r="K74" s="2"/>
      <c r="L74" s="2"/>
      <c r="M74" s="2"/>
      <c r="N74" s="5"/>
      <c r="O74" s="5"/>
      <c r="P74" s="5"/>
      <c r="Q74" s="5"/>
      <c r="R74" s="5"/>
      <c r="S74" s="4"/>
    </row>
    <row r="75" spans="1:19" ht="25.5">
      <c r="A75" s="44" t="s">
        <v>33</v>
      </c>
      <c r="B75" s="44" t="s">
        <v>415</v>
      </c>
      <c r="C75" s="48" t="s">
        <v>107</v>
      </c>
      <c r="D75" s="216" t="s">
        <v>36</v>
      </c>
      <c r="E75" s="216" t="s">
        <v>36</v>
      </c>
      <c r="F75" s="216" t="s">
        <v>36</v>
      </c>
      <c r="G75" s="216" t="s">
        <v>36</v>
      </c>
      <c r="H75" s="216" t="s">
        <v>36</v>
      </c>
      <c r="I75" s="2"/>
      <c r="J75" s="2"/>
      <c r="K75" s="2"/>
      <c r="L75" s="2"/>
      <c r="M75" s="2"/>
      <c r="N75" s="5"/>
      <c r="O75" s="5"/>
      <c r="P75" s="5"/>
      <c r="Q75" s="5"/>
      <c r="R75" s="5"/>
      <c r="S75" s="4"/>
    </row>
    <row r="76" spans="1:19" ht="12.75">
      <c r="A76" s="44" t="s">
        <v>34</v>
      </c>
      <c r="B76" s="44" t="s">
        <v>416</v>
      </c>
      <c r="C76" s="48" t="s">
        <v>107</v>
      </c>
      <c r="D76" s="44"/>
      <c r="E76" s="44"/>
      <c r="F76" s="44"/>
      <c r="G76" s="44"/>
      <c r="H76" s="44"/>
      <c r="I76" s="2"/>
      <c r="J76" s="2"/>
      <c r="K76" s="2"/>
      <c r="L76" s="2"/>
      <c r="M76" s="2"/>
      <c r="N76" s="5"/>
      <c r="O76" s="5"/>
      <c r="P76" s="5"/>
      <c r="Q76" s="5"/>
      <c r="R76" s="5"/>
      <c r="S76" s="4"/>
    </row>
    <row r="77" spans="1:19" ht="12.75">
      <c r="A77" s="249" t="s">
        <v>454</v>
      </c>
      <c r="B77" s="250"/>
      <c r="C77" s="48"/>
      <c r="D77" s="44"/>
      <c r="E77" s="44"/>
      <c r="F77" s="44"/>
      <c r="G77" s="44"/>
      <c r="H77" s="44"/>
      <c r="I77" s="2"/>
      <c r="J77" s="2"/>
      <c r="K77" s="2"/>
      <c r="L77" s="2"/>
      <c r="M77" s="2"/>
      <c r="N77" s="5"/>
      <c r="O77" s="5"/>
      <c r="P77" s="5"/>
      <c r="Q77" s="5"/>
      <c r="R77" s="5"/>
      <c r="S77" s="4"/>
    </row>
    <row r="78" spans="1:19" ht="25.5">
      <c r="A78" s="44" t="s">
        <v>33</v>
      </c>
      <c r="B78" s="44" t="s">
        <v>418</v>
      </c>
      <c r="C78" s="48" t="s">
        <v>107</v>
      </c>
      <c r="D78" s="44"/>
      <c r="E78" s="44"/>
      <c r="F78" s="44"/>
      <c r="G78" s="44"/>
      <c r="H78" s="44"/>
      <c r="I78" s="2"/>
      <c r="J78" s="2"/>
      <c r="K78" s="2"/>
      <c r="L78" s="2"/>
      <c r="M78" s="2"/>
      <c r="N78" s="5"/>
      <c r="O78" s="5"/>
      <c r="P78" s="5"/>
      <c r="Q78" s="5"/>
      <c r="R78" s="5"/>
      <c r="S78" s="4"/>
    </row>
    <row r="79" spans="1:19" ht="25.5">
      <c r="A79" s="44" t="s">
        <v>34</v>
      </c>
      <c r="B79" s="44" t="s">
        <v>417</v>
      </c>
      <c r="C79" s="48" t="s">
        <v>107</v>
      </c>
      <c r="D79" s="44"/>
      <c r="E79" s="44"/>
      <c r="F79" s="44"/>
      <c r="G79" s="44"/>
      <c r="H79" s="44"/>
      <c r="I79" s="2"/>
      <c r="J79" s="2"/>
      <c r="K79" s="2"/>
      <c r="L79" s="2"/>
      <c r="M79" s="2"/>
      <c r="N79" s="5"/>
      <c r="O79" s="5"/>
      <c r="P79" s="5"/>
      <c r="Q79" s="5"/>
      <c r="R79" s="5"/>
      <c r="S79" s="4"/>
    </row>
    <row r="80" spans="14:19" ht="12.75">
      <c r="N80" s="4"/>
      <c r="O80" s="4"/>
      <c r="P80" s="4"/>
      <c r="Q80" s="4"/>
      <c r="R80" s="4"/>
      <c r="S80" s="4"/>
    </row>
    <row r="81" spans="14:19" ht="12.75">
      <c r="N81" s="4"/>
      <c r="O81" s="4"/>
      <c r="P81" s="4"/>
      <c r="Q81" s="4"/>
      <c r="R81" s="4"/>
      <c r="S81" s="4"/>
    </row>
  </sheetData>
  <mergeCells count="23">
    <mergeCell ref="D3:H4"/>
    <mergeCell ref="B3:B5"/>
    <mergeCell ref="A3:A5"/>
    <mergeCell ref="A2:R2"/>
    <mergeCell ref="I4:M4"/>
    <mergeCell ref="N3:R4"/>
    <mergeCell ref="I3:M3"/>
    <mergeCell ref="A51:B51"/>
    <mergeCell ref="N29:R30"/>
    <mergeCell ref="A25:B25"/>
    <mergeCell ref="A29:A31"/>
    <mergeCell ref="B29:B31"/>
    <mergeCell ref="D29:H30"/>
    <mergeCell ref="M28:Q28"/>
    <mergeCell ref="I29:M29"/>
    <mergeCell ref="I30:M30"/>
    <mergeCell ref="A77:B77"/>
    <mergeCell ref="I56:M57"/>
    <mergeCell ref="M55:Q55"/>
    <mergeCell ref="A56:A58"/>
    <mergeCell ref="B56:B58"/>
    <mergeCell ref="D56:H57"/>
    <mergeCell ref="N56:R57"/>
  </mergeCells>
  <printOptions horizontalCentered="1"/>
  <pageMargins left="0.3937007874015748" right="0.19" top="0.25" bottom="0" header="0" footer="0"/>
  <pageSetup blackAndWhite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5"/>
  <dimension ref="A1:H56"/>
  <sheetViews>
    <sheetView showGridLines="0" zoomScale="75" zoomScaleNormal="75" workbookViewId="0" topLeftCell="A31">
      <selection activeCell="I54" sqref="I54"/>
    </sheetView>
  </sheetViews>
  <sheetFormatPr defaultColWidth="9.00390625" defaultRowHeight="12.75"/>
  <cols>
    <col min="2" max="2" width="14.125" style="0" customWidth="1"/>
    <col min="3" max="4" width="12.625" style="0" customWidth="1"/>
    <col min="5" max="5" width="13.875" style="0" customWidth="1"/>
    <col min="6" max="6" width="15.625" style="0" customWidth="1"/>
    <col min="7" max="7" width="16.375" style="0" customWidth="1"/>
    <col min="10" max="10" width="6.875" style="0" customWidth="1"/>
  </cols>
  <sheetData>
    <row r="1" spans="5:8" ht="12.75">
      <c r="E1" s="17" t="s">
        <v>7</v>
      </c>
      <c r="H1" s="59">
        <v>103</v>
      </c>
    </row>
    <row r="2" ht="12.75">
      <c r="G2" s="14" t="s">
        <v>440</v>
      </c>
    </row>
    <row r="4" spans="1:7" ht="24.75" customHeight="1">
      <c r="A4" s="307" t="s">
        <v>304</v>
      </c>
      <c r="B4" s="307"/>
      <c r="C4" s="307"/>
      <c r="D4" s="307"/>
      <c r="E4" s="307"/>
      <c r="F4" s="307"/>
      <c r="G4" s="307"/>
    </row>
    <row r="5" spans="1:7" ht="12.75">
      <c r="A5" s="52"/>
      <c r="B5" s="52"/>
      <c r="C5" s="52"/>
      <c r="D5" s="52"/>
      <c r="E5" s="52"/>
      <c r="F5" s="52"/>
      <c r="G5" s="52"/>
    </row>
    <row r="6" spans="1:7" ht="37.5" customHeight="1">
      <c r="A6" s="299" t="s">
        <v>242</v>
      </c>
      <c r="B6" s="299"/>
      <c r="C6" s="299"/>
      <c r="D6" s="299"/>
      <c r="E6" s="299"/>
      <c r="F6" s="299"/>
      <c r="G6" s="299"/>
    </row>
    <row r="8" spans="1:7" ht="63.75">
      <c r="A8" s="308"/>
      <c r="B8" s="289" t="s">
        <v>420</v>
      </c>
      <c r="C8" s="289" t="s">
        <v>429</v>
      </c>
      <c r="D8" s="289" t="s">
        <v>238</v>
      </c>
      <c r="E8" s="27" t="s">
        <v>239</v>
      </c>
      <c r="F8" s="27" t="s">
        <v>234</v>
      </c>
      <c r="G8" s="27" t="s">
        <v>235</v>
      </c>
    </row>
    <row r="9" spans="1:7" ht="12.75">
      <c r="A9" s="309"/>
      <c r="B9" s="291"/>
      <c r="C9" s="291"/>
      <c r="D9" s="291"/>
      <c r="E9" s="27" t="s">
        <v>236</v>
      </c>
      <c r="F9" s="27" t="s">
        <v>314</v>
      </c>
      <c r="G9" s="27" t="s">
        <v>237</v>
      </c>
    </row>
    <row r="10" spans="1:7" ht="12.75">
      <c r="A10" s="55">
        <v>1</v>
      </c>
      <c r="B10" s="55">
        <f>+A10+1</f>
        <v>2</v>
      </c>
      <c r="C10" s="55">
        <f>+B10+1</f>
        <v>3</v>
      </c>
      <c r="D10" s="55">
        <f>+C10+1</f>
        <v>4</v>
      </c>
      <c r="E10" s="55">
        <f>+D10+1</f>
        <v>5</v>
      </c>
      <c r="F10" s="55">
        <f>+E10+1</f>
        <v>6</v>
      </c>
      <c r="G10" s="55" t="s">
        <v>298</v>
      </c>
    </row>
    <row r="11" spans="1:7" ht="12.75">
      <c r="A11" s="305" t="s">
        <v>240</v>
      </c>
      <c r="B11" s="62">
        <v>1150</v>
      </c>
      <c r="C11" s="55" t="s">
        <v>36</v>
      </c>
      <c r="D11" s="27" t="s">
        <v>422</v>
      </c>
      <c r="E11" s="55">
        <v>800</v>
      </c>
      <c r="F11" s="55"/>
      <c r="G11" s="55"/>
    </row>
    <row r="12" spans="1:7" ht="12.75">
      <c r="A12" s="305"/>
      <c r="B12" s="62">
        <v>750</v>
      </c>
      <c r="C12" s="55">
        <v>1</v>
      </c>
      <c r="D12" s="27" t="s">
        <v>422</v>
      </c>
      <c r="E12" s="55">
        <v>600</v>
      </c>
      <c r="F12" s="55"/>
      <c r="G12" s="55"/>
    </row>
    <row r="13" spans="1:7" ht="12.75">
      <c r="A13" s="305"/>
      <c r="B13" s="304" t="s">
        <v>424</v>
      </c>
      <c r="C13" s="303">
        <v>1</v>
      </c>
      <c r="D13" s="27" t="s">
        <v>422</v>
      </c>
      <c r="E13" s="55">
        <v>400</v>
      </c>
      <c r="F13" s="55"/>
      <c r="G13" s="55"/>
    </row>
    <row r="14" spans="1:7" ht="12.75">
      <c r="A14" s="305"/>
      <c r="B14" s="304"/>
      <c r="C14" s="303"/>
      <c r="D14" s="27" t="s">
        <v>423</v>
      </c>
      <c r="E14" s="55">
        <v>300</v>
      </c>
      <c r="F14" s="55"/>
      <c r="G14" s="55"/>
    </row>
    <row r="15" spans="1:7" ht="12.75">
      <c r="A15" s="305"/>
      <c r="B15" s="304">
        <v>330</v>
      </c>
      <c r="C15" s="303">
        <v>1</v>
      </c>
      <c r="D15" s="27" t="s">
        <v>422</v>
      </c>
      <c r="E15" s="55">
        <v>230</v>
      </c>
      <c r="F15" s="55"/>
      <c r="G15" s="55"/>
    </row>
    <row r="16" spans="1:7" ht="12.75">
      <c r="A16" s="305"/>
      <c r="B16" s="304"/>
      <c r="C16" s="303"/>
      <c r="D16" s="27" t="s">
        <v>423</v>
      </c>
      <c r="E16" s="55">
        <v>170</v>
      </c>
      <c r="F16" s="55"/>
      <c r="G16" s="55"/>
    </row>
    <row r="17" spans="1:7" ht="12.75">
      <c r="A17" s="305"/>
      <c r="B17" s="304"/>
      <c r="C17" s="303">
        <v>2</v>
      </c>
      <c r="D17" s="27" t="s">
        <v>422</v>
      </c>
      <c r="E17" s="55">
        <v>290</v>
      </c>
      <c r="F17" s="55"/>
      <c r="G17" s="55"/>
    </row>
    <row r="18" spans="1:7" ht="12.75">
      <c r="A18" s="305"/>
      <c r="B18" s="304"/>
      <c r="C18" s="303"/>
      <c r="D18" s="27" t="s">
        <v>423</v>
      </c>
      <c r="E18" s="55">
        <v>210</v>
      </c>
      <c r="F18" s="55"/>
      <c r="G18" s="55"/>
    </row>
    <row r="19" spans="1:7" ht="12.75">
      <c r="A19" s="305"/>
      <c r="B19" s="310">
        <v>220</v>
      </c>
      <c r="C19" s="305">
        <v>1</v>
      </c>
      <c r="D19" s="27" t="s">
        <v>421</v>
      </c>
      <c r="E19" s="1">
        <v>260</v>
      </c>
      <c r="F19" s="24"/>
      <c r="G19" s="24"/>
    </row>
    <row r="20" spans="1:7" ht="12.75">
      <c r="A20" s="305"/>
      <c r="B20" s="310"/>
      <c r="C20" s="305"/>
      <c r="D20" s="27" t="s">
        <v>422</v>
      </c>
      <c r="E20" s="1">
        <v>210</v>
      </c>
      <c r="F20" s="1"/>
      <c r="G20" s="1"/>
    </row>
    <row r="21" spans="1:7" ht="12.75">
      <c r="A21" s="305"/>
      <c r="B21" s="310"/>
      <c r="C21" s="305"/>
      <c r="D21" s="27" t="s">
        <v>423</v>
      </c>
      <c r="E21" s="1">
        <v>140</v>
      </c>
      <c r="F21" s="1"/>
      <c r="G21" s="1"/>
    </row>
    <row r="22" spans="1:7" ht="12.75">
      <c r="A22" s="305"/>
      <c r="B22" s="310"/>
      <c r="C22" s="305">
        <v>2</v>
      </c>
      <c r="D22" s="27" t="s">
        <v>422</v>
      </c>
      <c r="E22" s="1">
        <v>270</v>
      </c>
      <c r="F22" s="24"/>
      <c r="G22" s="24"/>
    </row>
    <row r="23" spans="1:7" ht="12.75">
      <c r="A23" s="305"/>
      <c r="B23" s="310"/>
      <c r="C23" s="305"/>
      <c r="D23" s="27" t="s">
        <v>423</v>
      </c>
      <c r="E23" s="1">
        <v>180</v>
      </c>
      <c r="F23" s="1"/>
      <c r="G23" s="1"/>
    </row>
    <row r="24" spans="1:7" ht="12.75">
      <c r="A24" s="305"/>
      <c r="B24" s="310" t="s">
        <v>425</v>
      </c>
      <c r="C24" s="305">
        <v>1</v>
      </c>
      <c r="D24" s="27" t="s">
        <v>421</v>
      </c>
      <c r="E24" s="1">
        <v>180</v>
      </c>
      <c r="F24" s="24"/>
      <c r="G24" s="24"/>
    </row>
    <row r="25" spans="1:7" ht="12.75">
      <c r="A25" s="305"/>
      <c r="B25" s="310"/>
      <c r="C25" s="305"/>
      <c r="D25" s="27" t="s">
        <v>422</v>
      </c>
      <c r="E25" s="1">
        <v>160</v>
      </c>
      <c r="F25" s="1"/>
      <c r="G25" s="1"/>
    </row>
    <row r="26" spans="1:7" ht="12.75">
      <c r="A26" s="305"/>
      <c r="B26" s="310"/>
      <c r="C26" s="305"/>
      <c r="D26" s="27" t="s">
        <v>423</v>
      </c>
      <c r="E26" s="1">
        <v>130</v>
      </c>
      <c r="F26" s="1"/>
      <c r="G26" s="1"/>
    </row>
    <row r="27" spans="1:7" ht="12.75">
      <c r="A27" s="305"/>
      <c r="B27" s="310"/>
      <c r="C27" s="305">
        <v>2</v>
      </c>
      <c r="D27" s="27" t="s">
        <v>422</v>
      </c>
      <c r="E27" s="1">
        <v>190</v>
      </c>
      <c r="F27" s="24"/>
      <c r="G27" s="24"/>
    </row>
    <row r="28" spans="1:7" ht="12.75">
      <c r="A28" s="305"/>
      <c r="B28" s="310"/>
      <c r="C28" s="305"/>
      <c r="D28" s="27" t="s">
        <v>423</v>
      </c>
      <c r="E28" s="1">
        <v>160</v>
      </c>
      <c r="F28" s="1"/>
      <c r="G28" s="1"/>
    </row>
    <row r="29" spans="1:7" ht="12.75">
      <c r="A29" s="305" t="s">
        <v>241</v>
      </c>
      <c r="B29" s="58">
        <v>220</v>
      </c>
      <c r="C29" s="55" t="s">
        <v>36</v>
      </c>
      <c r="D29" s="55" t="s">
        <v>36</v>
      </c>
      <c r="E29" s="1">
        <v>3000</v>
      </c>
      <c r="F29" s="1"/>
      <c r="G29" s="1"/>
    </row>
    <row r="30" spans="1:7" ht="12.75">
      <c r="A30" s="305"/>
      <c r="B30" s="58">
        <v>110</v>
      </c>
      <c r="C30" s="55" t="s">
        <v>36</v>
      </c>
      <c r="D30" s="55" t="s">
        <v>36</v>
      </c>
      <c r="E30" s="1">
        <v>2300</v>
      </c>
      <c r="F30" s="1"/>
      <c r="G30" s="1"/>
    </row>
    <row r="31" spans="1:7" ht="12.75">
      <c r="A31" s="300" t="s">
        <v>247</v>
      </c>
      <c r="B31" s="301"/>
      <c r="C31" s="301"/>
      <c r="D31" s="301"/>
      <c r="E31" s="301"/>
      <c r="F31" s="302"/>
      <c r="G31" s="1"/>
    </row>
    <row r="32" spans="1:7" ht="12.75">
      <c r="A32" s="296" t="s">
        <v>240</v>
      </c>
      <c r="B32" s="313">
        <v>35</v>
      </c>
      <c r="C32" s="296">
        <v>1</v>
      </c>
      <c r="D32" s="27" t="s">
        <v>421</v>
      </c>
      <c r="E32" s="1">
        <v>170</v>
      </c>
      <c r="F32" s="24"/>
      <c r="G32" s="24"/>
    </row>
    <row r="33" spans="1:7" ht="12.75">
      <c r="A33" s="296"/>
      <c r="B33" s="313"/>
      <c r="C33" s="296"/>
      <c r="D33" s="27" t="s">
        <v>422</v>
      </c>
      <c r="E33" s="1">
        <v>140</v>
      </c>
      <c r="F33" s="1"/>
      <c r="G33" s="1"/>
    </row>
    <row r="34" spans="1:7" ht="12.75">
      <c r="A34" s="296"/>
      <c r="B34" s="313"/>
      <c r="C34" s="296"/>
      <c r="D34" s="27" t="s">
        <v>423</v>
      </c>
      <c r="E34" s="1">
        <v>120</v>
      </c>
      <c r="F34" s="1"/>
      <c r="G34" s="1"/>
    </row>
    <row r="35" spans="1:7" ht="12.75">
      <c r="A35" s="296"/>
      <c r="B35" s="313"/>
      <c r="C35" s="296">
        <v>2</v>
      </c>
      <c r="D35" s="27" t="s">
        <v>422</v>
      </c>
      <c r="E35" s="1">
        <v>180</v>
      </c>
      <c r="F35" s="24"/>
      <c r="G35" s="24"/>
    </row>
    <row r="36" spans="1:7" ht="12.75">
      <c r="A36" s="296"/>
      <c r="B36" s="313"/>
      <c r="C36" s="296"/>
      <c r="D36" s="27" t="s">
        <v>423</v>
      </c>
      <c r="E36" s="1">
        <v>150</v>
      </c>
      <c r="F36" s="1"/>
      <c r="G36" s="1"/>
    </row>
    <row r="37" spans="1:7" ht="12.75">
      <c r="A37" s="296"/>
      <c r="B37" s="306" t="s">
        <v>243</v>
      </c>
      <c r="C37" s="303" t="s">
        <v>36</v>
      </c>
      <c r="D37" s="1" t="s">
        <v>421</v>
      </c>
      <c r="E37" s="1">
        <v>160</v>
      </c>
      <c r="F37" s="1"/>
      <c r="G37" s="1"/>
    </row>
    <row r="38" spans="1:7" ht="38.25">
      <c r="A38" s="296"/>
      <c r="B38" s="306"/>
      <c r="C38" s="303"/>
      <c r="D38" s="26" t="s">
        <v>426</v>
      </c>
      <c r="E38" s="1">
        <v>140</v>
      </c>
      <c r="F38" s="1"/>
      <c r="G38" s="1"/>
    </row>
    <row r="39" spans="1:7" ht="25.5">
      <c r="A39" s="296"/>
      <c r="B39" s="306"/>
      <c r="C39" s="303"/>
      <c r="D39" s="26" t="s">
        <v>427</v>
      </c>
      <c r="E39" s="1">
        <v>110</v>
      </c>
      <c r="F39" s="1"/>
      <c r="G39" s="1"/>
    </row>
    <row r="40" spans="1:7" ht="12.75">
      <c r="A40" s="305" t="s">
        <v>241</v>
      </c>
      <c r="B40" s="58" t="s">
        <v>244</v>
      </c>
      <c r="C40" s="55" t="s">
        <v>36</v>
      </c>
      <c r="D40" s="55" t="s">
        <v>36</v>
      </c>
      <c r="E40" s="1">
        <v>470</v>
      </c>
      <c r="F40" s="1"/>
      <c r="G40" s="1"/>
    </row>
    <row r="41" spans="1:7" ht="12.75">
      <c r="A41" s="312"/>
      <c r="B41" s="63" t="s">
        <v>245</v>
      </c>
      <c r="C41" s="60" t="s">
        <v>36</v>
      </c>
      <c r="D41" s="60" t="s">
        <v>36</v>
      </c>
      <c r="E41" s="39">
        <v>350</v>
      </c>
      <c r="F41" s="39"/>
      <c r="G41" s="39"/>
    </row>
    <row r="42" spans="1:7" ht="12.75">
      <c r="A42" s="300" t="s">
        <v>248</v>
      </c>
      <c r="B42" s="301"/>
      <c r="C42" s="301"/>
      <c r="D42" s="301"/>
      <c r="E42" s="301"/>
      <c r="F42" s="302"/>
      <c r="G42" s="1"/>
    </row>
    <row r="43" spans="1:7" ht="12.75">
      <c r="A43" s="55">
        <v>1</v>
      </c>
      <c r="B43" s="55">
        <f>+A43+1</f>
        <v>2</v>
      </c>
      <c r="C43" s="55">
        <f>+B43+1</f>
        <v>3</v>
      </c>
      <c r="D43" s="55">
        <f>+C43+1</f>
        <v>4</v>
      </c>
      <c r="E43" s="55">
        <f>+D43+1</f>
        <v>5</v>
      </c>
      <c r="F43" s="55">
        <f>+E43+1</f>
        <v>6</v>
      </c>
      <c r="G43" s="55">
        <v>7</v>
      </c>
    </row>
    <row r="44" spans="1:7" ht="12.75">
      <c r="A44" s="296" t="s">
        <v>240</v>
      </c>
      <c r="B44" s="298" t="s">
        <v>246</v>
      </c>
      <c r="C44" s="296" t="s">
        <v>36</v>
      </c>
      <c r="D44" s="1" t="s">
        <v>421</v>
      </c>
      <c r="E44" s="1">
        <v>260</v>
      </c>
      <c r="F44" s="1"/>
      <c r="G44" s="1"/>
    </row>
    <row r="45" spans="1:7" ht="38.25">
      <c r="A45" s="296"/>
      <c r="B45" s="298"/>
      <c r="C45" s="296"/>
      <c r="D45" s="26" t="s">
        <v>426</v>
      </c>
      <c r="E45" s="1">
        <v>220</v>
      </c>
      <c r="F45" s="1"/>
      <c r="G45" s="1"/>
    </row>
    <row r="46" spans="1:7" ht="25.5">
      <c r="A46" s="296"/>
      <c r="B46" s="298"/>
      <c r="C46" s="296"/>
      <c r="D46" s="26" t="s">
        <v>427</v>
      </c>
      <c r="E46" s="1">
        <v>150</v>
      </c>
      <c r="F46" s="1"/>
      <c r="G46" s="1"/>
    </row>
    <row r="47" spans="1:7" ht="12.75">
      <c r="A47" s="27" t="s">
        <v>241</v>
      </c>
      <c r="B47" s="61" t="s">
        <v>492</v>
      </c>
      <c r="C47" s="55" t="s">
        <v>36</v>
      </c>
      <c r="D47" s="55" t="s">
        <v>36</v>
      </c>
      <c r="E47" s="1">
        <v>270</v>
      </c>
      <c r="F47" s="1"/>
      <c r="G47" s="1"/>
    </row>
    <row r="48" spans="1:7" ht="12.75">
      <c r="A48" s="300" t="s">
        <v>249</v>
      </c>
      <c r="B48" s="301"/>
      <c r="C48" s="301"/>
      <c r="D48" s="301"/>
      <c r="E48" s="301"/>
      <c r="F48" s="302"/>
      <c r="G48" s="1"/>
    </row>
    <row r="49" spans="1:7" ht="12.75">
      <c r="A49" s="54"/>
      <c r="B49" s="57"/>
      <c r="C49" s="54"/>
      <c r="D49" s="53"/>
      <c r="E49" s="53"/>
      <c r="F49" s="53"/>
      <c r="G49" s="53"/>
    </row>
    <row r="50" ht="12.75">
      <c r="B50" t="s">
        <v>323</v>
      </c>
    </row>
    <row r="51" spans="1:7" ht="24.75" customHeight="1">
      <c r="A51" s="297" t="s">
        <v>428</v>
      </c>
      <c r="B51" s="297"/>
      <c r="C51" s="297"/>
      <c r="D51" s="297"/>
      <c r="E51" s="297"/>
      <c r="F51" s="297"/>
      <c r="G51" s="297"/>
    </row>
    <row r="52" spans="1:7" s="59" customFormat="1" ht="12.75" customHeight="1">
      <c r="A52" s="311" t="s">
        <v>266</v>
      </c>
      <c r="B52" s="311"/>
      <c r="C52" s="311"/>
      <c r="D52" s="311"/>
      <c r="E52" s="311"/>
      <c r="F52" s="311"/>
      <c r="G52" s="311"/>
    </row>
    <row r="53" spans="1:7" s="59" customFormat="1" ht="12.75" customHeight="1">
      <c r="A53" s="311" t="s">
        <v>265</v>
      </c>
      <c r="B53" s="311"/>
      <c r="C53" s="311"/>
      <c r="D53" s="311"/>
      <c r="E53" s="311"/>
      <c r="F53" s="311"/>
      <c r="G53" s="311"/>
    </row>
    <row r="54" spans="1:7" s="59" customFormat="1" ht="12.75" customHeight="1">
      <c r="A54" s="311" t="s">
        <v>267</v>
      </c>
      <c r="B54" s="311"/>
      <c r="C54" s="311"/>
      <c r="D54" s="311"/>
      <c r="E54" s="311"/>
      <c r="F54" s="311"/>
      <c r="G54" s="311"/>
    </row>
    <row r="55" spans="1:7" ht="24.75" customHeight="1">
      <c r="A55" s="297" t="s">
        <v>430</v>
      </c>
      <c r="B55" s="297"/>
      <c r="C55" s="297"/>
      <c r="D55" s="297"/>
      <c r="E55" s="297"/>
      <c r="F55" s="297"/>
      <c r="G55" s="297"/>
    </row>
    <row r="56" spans="1:7" ht="12.75">
      <c r="A56" s="297" t="s">
        <v>250</v>
      </c>
      <c r="B56" s="297"/>
      <c r="C56" s="297"/>
      <c r="D56" s="297"/>
      <c r="E56" s="297"/>
      <c r="F56" s="297"/>
      <c r="G56" s="297"/>
    </row>
  </sheetData>
  <mergeCells count="38">
    <mergeCell ref="A40:A41"/>
    <mergeCell ref="C37:C39"/>
    <mergeCell ref="A53:G53"/>
    <mergeCell ref="A29:A30"/>
    <mergeCell ref="C32:C34"/>
    <mergeCell ref="C35:C36"/>
    <mergeCell ref="A31:F31"/>
    <mergeCell ref="A32:A39"/>
    <mergeCell ref="B32:B36"/>
    <mergeCell ref="A48:F48"/>
    <mergeCell ref="A56:G56"/>
    <mergeCell ref="A54:G54"/>
    <mergeCell ref="A52:G52"/>
    <mergeCell ref="A55:G55"/>
    <mergeCell ref="A4:G4"/>
    <mergeCell ref="A8:A9"/>
    <mergeCell ref="B24:B28"/>
    <mergeCell ref="C24:C26"/>
    <mergeCell ref="C27:C28"/>
    <mergeCell ref="D8:D9"/>
    <mergeCell ref="C19:C21"/>
    <mergeCell ref="C22:C23"/>
    <mergeCell ref="B19:B23"/>
    <mergeCell ref="B8:B9"/>
    <mergeCell ref="A6:G6"/>
    <mergeCell ref="C8:C9"/>
    <mergeCell ref="A42:F42"/>
    <mergeCell ref="C13:C14"/>
    <mergeCell ref="C15:C16"/>
    <mergeCell ref="C17:C18"/>
    <mergeCell ref="B15:B18"/>
    <mergeCell ref="B13:B14"/>
    <mergeCell ref="A11:A28"/>
    <mergeCell ref="B37:B39"/>
    <mergeCell ref="A44:A46"/>
    <mergeCell ref="A51:G51"/>
    <mergeCell ref="B44:B46"/>
    <mergeCell ref="C44:C46"/>
  </mergeCells>
  <printOptions horizontalCentered="1"/>
  <pageMargins left="0.3937007874015748" right="0.2755905511811024" top="0.3937007874015748" bottom="0" header="0" footer="0"/>
  <pageSetup blackAndWhite="1"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6"/>
  <dimension ref="A1:H68"/>
  <sheetViews>
    <sheetView showGridLines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20.875" style="0" customWidth="1"/>
    <col min="3" max="3" width="15.00390625" style="0" customWidth="1"/>
    <col min="4" max="4" width="14.00390625" style="0" customWidth="1"/>
    <col min="5" max="5" width="14.125" style="0" customWidth="1"/>
    <col min="6" max="7" width="12.625" style="0" customWidth="1"/>
  </cols>
  <sheetData>
    <row r="1" ht="12.75">
      <c r="H1">
        <v>105</v>
      </c>
    </row>
    <row r="2" ht="12.75">
      <c r="G2" s="14" t="s">
        <v>441</v>
      </c>
    </row>
    <row r="4" spans="1:7" ht="39.75" customHeight="1">
      <c r="A4" s="307" t="s">
        <v>419</v>
      </c>
      <c r="B4" s="307"/>
      <c r="C4" s="307"/>
      <c r="D4" s="307"/>
      <c r="E4" s="307"/>
      <c r="F4" s="307"/>
      <c r="G4" s="307"/>
    </row>
    <row r="5" spans="1:7" ht="15.75" customHeight="1">
      <c r="A5" s="52"/>
      <c r="B5" s="52"/>
      <c r="C5" s="52"/>
      <c r="D5" s="52"/>
      <c r="E5" s="52"/>
      <c r="F5" s="52"/>
      <c r="G5" s="52"/>
    </row>
    <row r="6" spans="1:7" ht="63.75">
      <c r="A6" s="289" t="s">
        <v>316</v>
      </c>
      <c r="B6" s="289" t="s">
        <v>63</v>
      </c>
      <c r="C6" s="289" t="s">
        <v>25</v>
      </c>
      <c r="D6" s="289" t="s">
        <v>420</v>
      </c>
      <c r="E6" s="27" t="s">
        <v>268</v>
      </c>
      <c r="F6" s="27" t="s">
        <v>270</v>
      </c>
      <c r="G6" s="27" t="s">
        <v>235</v>
      </c>
    </row>
    <row r="7" spans="1:7" ht="12.75">
      <c r="A7" s="291"/>
      <c r="B7" s="291"/>
      <c r="C7" s="291"/>
      <c r="D7" s="291"/>
      <c r="E7" s="27" t="s">
        <v>269</v>
      </c>
      <c r="F7" s="27" t="s">
        <v>274</v>
      </c>
      <c r="G7" s="27" t="s">
        <v>237</v>
      </c>
    </row>
    <row r="8" spans="1:7" ht="12.75">
      <c r="A8" s="55">
        <v>1</v>
      </c>
      <c r="B8" s="55">
        <f>+A8+1</f>
        <v>2</v>
      </c>
      <c r="C8" s="55">
        <f>+B8+1</f>
        <v>3</v>
      </c>
      <c r="D8" s="55">
        <f>+C8+1</f>
        <v>4</v>
      </c>
      <c r="E8" s="55">
        <f>+D8+1</f>
        <v>5</v>
      </c>
      <c r="F8" s="55">
        <f>+E8+1</f>
        <v>6</v>
      </c>
      <c r="G8" s="55" t="s">
        <v>276</v>
      </c>
    </row>
    <row r="9" spans="1:7" ht="12.75">
      <c r="A9" s="312">
        <v>1</v>
      </c>
      <c r="B9" s="289" t="s">
        <v>493</v>
      </c>
      <c r="C9" s="289" t="s">
        <v>495</v>
      </c>
      <c r="D9" s="39">
        <v>1150</v>
      </c>
      <c r="E9" s="28">
        <v>1000</v>
      </c>
      <c r="F9" s="27"/>
      <c r="G9" s="27"/>
    </row>
    <row r="10" spans="1:7" ht="12.75">
      <c r="A10" s="316"/>
      <c r="B10" s="290"/>
      <c r="C10" s="290"/>
      <c r="D10" s="39">
        <v>750</v>
      </c>
      <c r="E10" s="28">
        <v>600</v>
      </c>
      <c r="F10" s="27"/>
      <c r="G10" s="27"/>
    </row>
    <row r="11" spans="1:7" ht="12.75">
      <c r="A11" s="316"/>
      <c r="B11" s="290"/>
      <c r="C11" s="290"/>
      <c r="D11" s="27" t="s">
        <v>271</v>
      </c>
      <c r="E11" s="28">
        <v>500</v>
      </c>
      <c r="F11" s="27"/>
      <c r="G11" s="27"/>
    </row>
    <row r="12" spans="1:7" ht="12.75">
      <c r="A12" s="316"/>
      <c r="B12" s="290"/>
      <c r="C12" s="290"/>
      <c r="D12" s="27">
        <v>330</v>
      </c>
      <c r="E12" s="28">
        <v>250</v>
      </c>
      <c r="F12" s="27"/>
      <c r="G12" s="27"/>
    </row>
    <row r="13" spans="1:7" ht="12.75">
      <c r="A13" s="316"/>
      <c r="B13" s="290"/>
      <c r="C13" s="290"/>
      <c r="D13" s="27">
        <v>220</v>
      </c>
      <c r="E13" s="28">
        <v>210</v>
      </c>
      <c r="F13" s="27"/>
      <c r="G13" s="27"/>
    </row>
    <row r="14" spans="1:7" ht="12.75">
      <c r="A14" s="316"/>
      <c r="B14" s="290"/>
      <c r="C14" s="290"/>
      <c r="D14" s="27" t="s">
        <v>272</v>
      </c>
      <c r="E14" s="28">
        <v>105</v>
      </c>
      <c r="F14" s="27"/>
      <c r="G14" s="27"/>
    </row>
    <row r="15" spans="1:7" ht="12.75">
      <c r="A15" s="317"/>
      <c r="B15" s="291"/>
      <c r="C15" s="291"/>
      <c r="D15" s="27">
        <v>35</v>
      </c>
      <c r="E15" s="28">
        <v>75</v>
      </c>
      <c r="F15" s="27"/>
      <c r="G15" s="27"/>
    </row>
    <row r="16" spans="1:7" ht="17.25" customHeight="1">
      <c r="A16" s="312">
        <v>2</v>
      </c>
      <c r="B16" s="289" t="s">
        <v>496</v>
      </c>
      <c r="C16" s="289" t="s">
        <v>497</v>
      </c>
      <c r="D16" s="39">
        <v>1150</v>
      </c>
      <c r="E16" s="28">
        <v>60</v>
      </c>
      <c r="F16" s="27"/>
      <c r="G16" s="27"/>
    </row>
    <row r="17" spans="1:7" ht="12.75">
      <c r="A17" s="316"/>
      <c r="B17" s="290"/>
      <c r="C17" s="290"/>
      <c r="D17" s="39">
        <v>750</v>
      </c>
      <c r="E17" s="28">
        <v>43</v>
      </c>
      <c r="F17" s="27"/>
      <c r="G17" s="27"/>
    </row>
    <row r="18" spans="1:7" ht="12.75">
      <c r="A18" s="316"/>
      <c r="B18" s="290"/>
      <c r="C18" s="290"/>
      <c r="D18" s="27" t="s">
        <v>271</v>
      </c>
      <c r="E18" s="28">
        <v>28</v>
      </c>
      <c r="F18" s="27"/>
      <c r="G18" s="27"/>
    </row>
    <row r="19" spans="1:7" ht="12.75">
      <c r="A19" s="316"/>
      <c r="B19" s="290"/>
      <c r="C19" s="290"/>
      <c r="D19" s="27">
        <v>330</v>
      </c>
      <c r="E19" s="28">
        <v>18</v>
      </c>
      <c r="F19" s="27"/>
      <c r="G19" s="27"/>
    </row>
    <row r="20" spans="1:7" ht="12.75">
      <c r="A20" s="316"/>
      <c r="B20" s="290"/>
      <c r="C20" s="290"/>
      <c r="D20" s="27">
        <v>220</v>
      </c>
      <c r="E20" s="28">
        <v>14</v>
      </c>
      <c r="F20" s="27"/>
      <c r="G20" s="27"/>
    </row>
    <row r="21" spans="1:7" ht="12.75">
      <c r="A21" s="316"/>
      <c r="B21" s="290"/>
      <c r="C21" s="290"/>
      <c r="D21" s="27" t="s">
        <v>272</v>
      </c>
      <c r="E21" s="28">
        <v>7.8</v>
      </c>
      <c r="F21" s="27"/>
      <c r="G21" s="27"/>
    </row>
    <row r="22" spans="1:7" ht="12.75">
      <c r="A22" s="316"/>
      <c r="B22" s="290"/>
      <c r="C22" s="290"/>
      <c r="D22" s="27">
        <v>35</v>
      </c>
      <c r="E22" s="28">
        <v>2.1</v>
      </c>
      <c r="F22" s="27"/>
      <c r="G22" s="27"/>
    </row>
    <row r="23" spans="1:7" ht="12.75">
      <c r="A23" s="317"/>
      <c r="B23" s="290"/>
      <c r="C23" s="291"/>
      <c r="D23" s="64" t="s">
        <v>273</v>
      </c>
      <c r="E23" s="41">
        <v>1</v>
      </c>
      <c r="F23" s="27"/>
      <c r="G23" s="27"/>
    </row>
    <row r="24" spans="1:7" ht="25.5" customHeight="1">
      <c r="A24" s="312">
        <v>3</v>
      </c>
      <c r="B24" s="289" t="s">
        <v>498</v>
      </c>
      <c r="C24" s="289" t="s">
        <v>499</v>
      </c>
      <c r="D24" s="39">
        <v>1150</v>
      </c>
      <c r="E24" s="27">
        <v>180</v>
      </c>
      <c r="F24" s="27"/>
      <c r="G24" s="27"/>
    </row>
    <row r="25" spans="1:7" ht="12.75">
      <c r="A25" s="316"/>
      <c r="B25" s="290"/>
      <c r="C25" s="290"/>
      <c r="D25" s="39">
        <v>750</v>
      </c>
      <c r="E25" s="27">
        <v>130</v>
      </c>
      <c r="F25" s="27"/>
      <c r="G25" s="27"/>
    </row>
    <row r="26" spans="1:7" ht="12.75">
      <c r="A26" s="316"/>
      <c r="B26" s="290"/>
      <c r="C26" s="290"/>
      <c r="D26" s="27" t="s">
        <v>271</v>
      </c>
      <c r="E26" s="28">
        <v>88</v>
      </c>
      <c r="F26" s="27"/>
      <c r="G26" s="27"/>
    </row>
    <row r="27" spans="1:7" ht="12.75">
      <c r="A27" s="316"/>
      <c r="B27" s="290"/>
      <c r="C27" s="290"/>
      <c r="D27" s="27">
        <v>330</v>
      </c>
      <c r="E27" s="28">
        <v>66</v>
      </c>
      <c r="F27" s="27"/>
      <c r="G27" s="27"/>
    </row>
    <row r="28" spans="1:7" ht="12.75">
      <c r="A28" s="316"/>
      <c r="B28" s="290"/>
      <c r="C28" s="290"/>
      <c r="D28" s="27">
        <v>220</v>
      </c>
      <c r="E28" s="28">
        <v>43</v>
      </c>
      <c r="F28" s="27"/>
      <c r="G28" s="27"/>
    </row>
    <row r="29" spans="1:7" ht="12.75">
      <c r="A29" s="316"/>
      <c r="B29" s="290"/>
      <c r="C29" s="290"/>
      <c r="D29" s="27" t="s">
        <v>272</v>
      </c>
      <c r="E29" s="28">
        <v>26</v>
      </c>
      <c r="F29" s="27"/>
      <c r="G29" s="27"/>
    </row>
    <row r="30" spans="1:7" ht="12.75">
      <c r="A30" s="316"/>
      <c r="B30" s="290"/>
      <c r="C30" s="290"/>
      <c r="D30" s="27">
        <v>35</v>
      </c>
      <c r="E30" s="28">
        <v>11</v>
      </c>
      <c r="F30" s="27"/>
      <c r="G30" s="27"/>
    </row>
    <row r="31" spans="1:7" ht="12.75">
      <c r="A31" s="317"/>
      <c r="B31" s="290"/>
      <c r="C31" s="291"/>
      <c r="D31" s="64" t="s">
        <v>273</v>
      </c>
      <c r="E31" s="28">
        <v>5.5</v>
      </c>
      <c r="F31" s="27"/>
      <c r="G31" s="27"/>
    </row>
    <row r="32" spans="1:7" ht="25.5" customHeight="1">
      <c r="A32" s="312">
        <v>4</v>
      </c>
      <c r="B32" s="289" t="s">
        <v>500</v>
      </c>
      <c r="C32" s="289" t="s">
        <v>21</v>
      </c>
      <c r="D32" s="27">
        <v>220</v>
      </c>
      <c r="E32" s="27">
        <v>23</v>
      </c>
      <c r="F32" s="27"/>
      <c r="G32" s="27"/>
    </row>
    <row r="33" spans="1:7" ht="12.75">
      <c r="A33" s="316"/>
      <c r="B33" s="290"/>
      <c r="C33" s="290"/>
      <c r="D33" s="27" t="s">
        <v>272</v>
      </c>
      <c r="E33" s="27">
        <v>14</v>
      </c>
      <c r="F33" s="27"/>
      <c r="G33" s="27"/>
    </row>
    <row r="34" spans="1:7" ht="12.75">
      <c r="A34" s="316"/>
      <c r="B34" s="290"/>
      <c r="C34" s="290"/>
      <c r="D34" s="27">
        <v>35</v>
      </c>
      <c r="E34" s="27">
        <v>6.4</v>
      </c>
      <c r="F34" s="27"/>
      <c r="G34" s="27"/>
    </row>
    <row r="35" spans="1:7" ht="12.75">
      <c r="A35" s="317"/>
      <c r="B35" s="291"/>
      <c r="C35" s="291"/>
      <c r="D35" s="64" t="s">
        <v>273</v>
      </c>
      <c r="E35" s="27">
        <v>3.1</v>
      </c>
      <c r="F35" s="27"/>
      <c r="G35" s="27"/>
    </row>
    <row r="36" spans="1:7" ht="43.5" customHeight="1">
      <c r="A36" s="312">
        <v>5</v>
      </c>
      <c r="B36" s="289" t="s">
        <v>501</v>
      </c>
      <c r="C36" s="289" t="s">
        <v>497</v>
      </c>
      <c r="D36" s="27" t="s">
        <v>271</v>
      </c>
      <c r="E36" s="28">
        <v>35</v>
      </c>
      <c r="F36" s="27"/>
      <c r="G36" s="27"/>
    </row>
    <row r="37" spans="1:7" ht="12.75" customHeight="1">
      <c r="A37" s="316"/>
      <c r="B37" s="290"/>
      <c r="C37" s="290"/>
      <c r="D37" s="27">
        <v>330</v>
      </c>
      <c r="E37" s="27">
        <v>24</v>
      </c>
      <c r="F37" s="27"/>
      <c r="G37" s="27"/>
    </row>
    <row r="38" spans="1:7" ht="12.75" customHeight="1">
      <c r="A38" s="316"/>
      <c r="B38" s="290"/>
      <c r="C38" s="290"/>
      <c r="D38" s="27">
        <v>220</v>
      </c>
      <c r="E38" s="27">
        <v>19</v>
      </c>
      <c r="F38" s="27"/>
      <c r="G38" s="27"/>
    </row>
    <row r="39" spans="1:7" ht="12.75" customHeight="1">
      <c r="A39" s="316"/>
      <c r="B39" s="290"/>
      <c r="C39" s="290"/>
      <c r="D39" s="27" t="s">
        <v>272</v>
      </c>
      <c r="E39" s="27">
        <v>9.5</v>
      </c>
      <c r="F39" s="27"/>
      <c r="G39" s="27"/>
    </row>
    <row r="40" spans="1:7" ht="12.75" customHeight="1">
      <c r="A40" s="316"/>
      <c r="B40" s="291"/>
      <c r="C40" s="291"/>
      <c r="D40" s="27">
        <v>35</v>
      </c>
      <c r="E40" s="27">
        <v>4.7</v>
      </c>
      <c r="F40" s="27"/>
      <c r="G40" s="27"/>
    </row>
    <row r="41" spans="1:7" ht="25.5">
      <c r="A41" s="28">
        <v>6</v>
      </c>
      <c r="B41" s="27" t="s">
        <v>502</v>
      </c>
      <c r="C41" s="27" t="s">
        <v>21</v>
      </c>
      <c r="D41" s="65" t="s">
        <v>273</v>
      </c>
      <c r="E41" s="27">
        <v>2.3</v>
      </c>
      <c r="F41" s="27"/>
      <c r="G41" s="27"/>
    </row>
    <row r="42" spans="1:7" ht="38.25">
      <c r="A42" s="28">
        <v>7</v>
      </c>
      <c r="B42" s="27" t="s">
        <v>503</v>
      </c>
      <c r="C42" s="27" t="s">
        <v>21</v>
      </c>
      <c r="D42" s="65" t="s">
        <v>273</v>
      </c>
      <c r="E42" s="27">
        <v>26</v>
      </c>
      <c r="F42" s="27"/>
      <c r="G42" s="27"/>
    </row>
    <row r="43" spans="1:7" ht="25.5">
      <c r="A43" s="28">
        <v>8</v>
      </c>
      <c r="B43" s="27" t="s">
        <v>504</v>
      </c>
      <c r="C43" s="27" t="s">
        <v>21</v>
      </c>
      <c r="D43" s="65" t="s">
        <v>273</v>
      </c>
      <c r="E43" s="27">
        <v>48</v>
      </c>
      <c r="F43" s="27"/>
      <c r="G43" s="27"/>
    </row>
    <row r="44" spans="1:7" ht="12.75">
      <c r="A44" s="56"/>
      <c r="B44" s="54"/>
      <c r="C44" s="54"/>
      <c r="D44" s="66"/>
      <c r="E44" s="54"/>
      <c r="F44" s="54"/>
      <c r="G44" s="54"/>
    </row>
    <row r="45" spans="1:7" ht="30" customHeight="1">
      <c r="A45" s="56"/>
      <c r="B45" s="54"/>
      <c r="C45" s="54"/>
      <c r="D45" s="66"/>
      <c r="E45" s="54"/>
      <c r="F45" s="54"/>
      <c r="G45" s="54"/>
    </row>
    <row r="46" spans="1:7" ht="12.75">
      <c r="A46" s="56"/>
      <c r="B46" s="54"/>
      <c r="C46" s="54"/>
      <c r="D46" s="66"/>
      <c r="E46" s="54"/>
      <c r="F46" s="54"/>
      <c r="G46" s="80"/>
    </row>
    <row r="47" spans="1:8" ht="12.75">
      <c r="A47" s="56"/>
      <c r="B47" s="54"/>
      <c r="C47" s="54"/>
      <c r="D47" s="66"/>
      <c r="E47" s="54"/>
      <c r="F47" s="54"/>
      <c r="G47" s="14" t="s">
        <v>442</v>
      </c>
      <c r="H47">
        <v>106</v>
      </c>
    </row>
    <row r="48" spans="1:7" ht="12.75">
      <c r="A48" s="56"/>
      <c r="B48" s="54"/>
      <c r="C48" s="54"/>
      <c r="D48" s="66"/>
      <c r="E48" s="54"/>
      <c r="F48" s="54"/>
      <c r="G48" s="54"/>
    </row>
    <row r="49" spans="1:7" ht="12.75">
      <c r="A49" s="55">
        <v>1</v>
      </c>
      <c r="B49" s="55">
        <f aca="true" t="shared" si="0" ref="B49:G49">+A49+1</f>
        <v>2</v>
      </c>
      <c r="C49" s="55">
        <f t="shared" si="0"/>
        <v>3</v>
      </c>
      <c r="D49" s="55">
        <f t="shared" si="0"/>
        <v>4</v>
      </c>
      <c r="E49" s="55">
        <f t="shared" si="0"/>
        <v>5</v>
      </c>
      <c r="F49" s="55">
        <f t="shared" si="0"/>
        <v>6</v>
      </c>
      <c r="G49" s="55">
        <f t="shared" si="0"/>
        <v>7</v>
      </c>
    </row>
    <row r="50" spans="1:7" ht="13.5" customHeight="1">
      <c r="A50" s="316">
        <v>9</v>
      </c>
      <c r="B50" s="290" t="s">
        <v>505</v>
      </c>
      <c r="C50" s="290" t="s">
        <v>507</v>
      </c>
      <c r="D50" s="42">
        <v>35</v>
      </c>
      <c r="E50" s="42">
        <v>2.4</v>
      </c>
      <c r="F50" s="42"/>
      <c r="G50" s="42"/>
    </row>
    <row r="51" spans="1:7" ht="12.75">
      <c r="A51" s="317"/>
      <c r="B51" s="291"/>
      <c r="C51" s="291"/>
      <c r="D51" s="65" t="s">
        <v>273</v>
      </c>
      <c r="E51" s="27">
        <v>2.4</v>
      </c>
      <c r="F51" s="27"/>
      <c r="G51" s="27"/>
    </row>
    <row r="52" spans="1:7" ht="25.5">
      <c r="A52" s="28">
        <v>10</v>
      </c>
      <c r="B52" s="27" t="s">
        <v>506</v>
      </c>
      <c r="C52" s="27" t="s">
        <v>508</v>
      </c>
      <c r="D52" s="65" t="s">
        <v>273</v>
      </c>
      <c r="E52" s="27">
        <v>2.5</v>
      </c>
      <c r="F52" s="27"/>
      <c r="G52" s="27"/>
    </row>
    <row r="53" spans="1:7" ht="25.5">
      <c r="A53" s="28">
        <v>11</v>
      </c>
      <c r="B53" s="27" t="s">
        <v>512</v>
      </c>
      <c r="C53" s="27" t="s">
        <v>509</v>
      </c>
      <c r="D53" s="65" t="s">
        <v>273</v>
      </c>
      <c r="E53" s="27">
        <v>2.3</v>
      </c>
      <c r="F53" s="27"/>
      <c r="G53" s="27"/>
    </row>
    <row r="54" spans="1:7" ht="25.5">
      <c r="A54" s="28">
        <v>12</v>
      </c>
      <c r="B54" s="27" t="s">
        <v>510</v>
      </c>
      <c r="C54" s="27" t="s">
        <v>509</v>
      </c>
      <c r="D54" s="65" t="s">
        <v>273</v>
      </c>
      <c r="E54" s="27">
        <v>3</v>
      </c>
      <c r="F54" s="27"/>
      <c r="G54" s="27"/>
    </row>
    <row r="55" spans="1:7" ht="38.25">
      <c r="A55" s="28">
        <v>13</v>
      </c>
      <c r="B55" s="27" t="s">
        <v>511</v>
      </c>
      <c r="C55" s="27" t="s">
        <v>494</v>
      </c>
      <c r="D55" s="27">
        <v>35</v>
      </c>
      <c r="E55" s="27">
        <v>3.5</v>
      </c>
      <c r="F55" s="27"/>
      <c r="G55" s="27"/>
    </row>
    <row r="56" spans="1:7" ht="12.75">
      <c r="A56" s="312" t="s">
        <v>103</v>
      </c>
      <c r="B56" s="238" t="s">
        <v>279</v>
      </c>
      <c r="C56" s="240"/>
      <c r="D56" s="27" t="s">
        <v>405</v>
      </c>
      <c r="E56" s="28" t="s">
        <v>36</v>
      </c>
      <c r="F56" s="28" t="s">
        <v>36</v>
      </c>
      <c r="G56" s="27"/>
    </row>
    <row r="57" spans="1:7" ht="12.75">
      <c r="A57" s="316"/>
      <c r="B57" s="288"/>
      <c r="C57" s="319"/>
      <c r="D57" s="27" t="s">
        <v>406</v>
      </c>
      <c r="E57" s="28" t="s">
        <v>36</v>
      </c>
      <c r="F57" s="28" t="s">
        <v>36</v>
      </c>
      <c r="G57" s="27"/>
    </row>
    <row r="58" spans="1:7" ht="12.75">
      <c r="A58" s="317"/>
      <c r="B58" s="284"/>
      <c r="C58" s="286"/>
      <c r="D58" s="27" t="s">
        <v>407</v>
      </c>
      <c r="E58" s="28" t="s">
        <v>36</v>
      </c>
      <c r="F58" s="28" t="s">
        <v>36</v>
      </c>
      <c r="G58" s="27"/>
    </row>
    <row r="59" ht="12.75">
      <c r="A59" t="s">
        <v>323</v>
      </c>
    </row>
    <row r="60" spans="1:7" ht="18.75" customHeight="1">
      <c r="A60" s="297" t="s">
        <v>461</v>
      </c>
      <c r="B60" s="297"/>
      <c r="C60" s="297"/>
      <c r="D60" s="297"/>
      <c r="E60" s="297"/>
      <c r="F60" s="297"/>
      <c r="G60" s="297"/>
    </row>
    <row r="61" spans="1:7" ht="38.25" customHeight="1">
      <c r="A61" s="297" t="s">
        <v>431</v>
      </c>
      <c r="B61" s="297"/>
      <c r="C61" s="297"/>
      <c r="D61" s="297"/>
      <c r="E61" s="297"/>
      <c r="F61" s="297"/>
      <c r="G61" s="297"/>
    </row>
    <row r="62" spans="1:7" ht="30" customHeight="1">
      <c r="A62" s="297" t="s">
        <v>463</v>
      </c>
      <c r="B62" s="297"/>
      <c r="C62" s="297"/>
      <c r="D62" s="297"/>
      <c r="E62" s="297"/>
      <c r="F62" s="297"/>
      <c r="G62" s="297"/>
    </row>
    <row r="63" spans="1:7" ht="36.75" customHeight="1">
      <c r="A63" s="297" t="s">
        <v>462</v>
      </c>
      <c r="B63" s="297"/>
      <c r="C63" s="297"/>
      <c r="D63" s="297"/>
      <c r="E63" s="297"/>
      <c r="F63" s="297"/>
      <c r="G63" s="297"/>
    </row>
    <row r="64" spans="1:7" ht="54" customHeight="1">
      <c r="A64" s="297" t="s">
        <v>464</v>
      </c>
      <c r="B64" s="297"/>
      <c r="C64" s="297"/>
      <c r="D64" s="297"/>
      <c r="E64" s="297"/>
      <c r="F64" s="297"/>
      <c r="G64" s="297"/>
    </row>
    <row r="65" spans="1:7" ht="36" customHeight="1">
      <c r="A65" s="297" t="s">
        <v>275</v>
      </c>
      <c r="B65" s="297"/>
      <c r="C65" s="297"/>
      <c r="D65" s="297"/>
      <c r="E65" s="297"/>
      <c r="F65" s="297"/>
      <c r="G65" s="297"/>
    </row>
    <row r="66" spans="1:7" ht="24.75" customHeight="1">
      <c r="A66" s="297" t="s">
        <v>432</v>
      </c>
      <c r="B66" s="297"/>
      <c r="C66" s="297"/>
      <c r="D66" s="297"/>
      <c r="E66" s="297"/>
      <c r="F66" s="297"/>
      <c r="G66" s="297"/>
    </row>
    <row r="67" spans="1:7" ht="26.25" customHeight="1">
      <c r="A67" s="318" t="s">
        <v>299</v>
      </c>
      <c r="B67" s="318"/>
      <c r="C67" s="318"/>
      <c r="D67" s="318"/>
      <c r="E67" s="318"/>
      <c r="F67" s="318"/>
      <c r="G67" s="318"/>
    </row>
    <row r="68" spans="1:7" ht="26.25" customHeight="1">
      <c r="A68" s="314" t="s">
        <v>300</v>
      </c>
      <c r="B68" s="315"/>
      <c r="C68" s="315"/>
      <c r="D68" s="315"/>
      <c r="E68" s="315"/>
      <c r="F68" s="315"/>
      <c r="G68" s="315"/>
    </row>
  </sheetData>
  <mergeCells count="34">
    <mergeCell ref="C24:C31"/>
    <mergeCell ref="B32:B35"/>
    <mergeCell ref="B36:B40"/>
    <mergeCell ref="C36:C40"/>
    <mergeCell ref="A4:G4"/>
    <mergeCell ref="A6:A7"/>
    <mergeCell ref="B6:B7"/>
    <mergeCell ref="C6:C7"/>
    <mergeCell ref="A63:G63"/>
    <mergeCell ref="A64:G64"/>
    <mergeCell ref="A65:G65"/>
    <mergeCell ref="D6:D7"/>
    <mergeCell ref="A32:A35"/>
    <mergeCell ref="A24:A31"/>
    <mergeCell ref="B56:C58"/>
    <mergeCell ref="B24:B31"/>
    <mergeCell ref="A36:A40"/>
    <mergeCell ref="C32:C35"/>
    <mergeCell ref="B9:B15"/>
    <mergeCell ref="B16:B23"/>
    <mergeCell ref="C9:C15"/>
    <mergeCell ref="A9:A15"/>
    <mergeCell ref="A16:A23"/>
    <mergeCell ref="C16:C23"/>
    <mergeCell ref="A68:G68"/>
    <mergeCell ref="A50:A51"/>
    <mergeCell ref="B50:B51"/>
    <mergeCell ref="C50:C51"/>
    <mergeCell ref="A56:A58"/>
    <mergeCell ref="A67:G67"/>
    <mergeCell ref="A66:G66"/>
    <mergeCell ref="A60:G60"/>
    <mergeCell ref="A61:G61"/>
    <mergeCell ref="A62:G62"/>
  </mergeCells>
  <printOptions horizontalCentered="1"/>
  <pageMargins left="0.3937007874015748" right="0.2755905511811024" top="0.3937007874015748" bottom="0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workbookViewId="0" topLeftCell="C1">
      <selection activeCell="M7" sqref="M7"/>
    </sheetView>
  </sheetViews>
  <sheetFormatPr defaultColWidth="9.00390625" defaultRowHeight="12.75"/>
  <cols>
    <col min="1" max="1" width="5.50390625" style="82" customWidth="1"/>
    <col min="2" max="2" width="48.50390625" style="91" customWidth="1"/>
    <col min="3" max="3" width="6.875" style="82" customWidth="1"/>
    <col min="4" max="5" width="4.875" style="82" customWidth="1"/>
    <col min="6" max="6" width="5.875" style="82" customWidth="1"/>
    <col min="7" max="7" width="4.875" style="82" customWidth="1"/>
    <col min="8" max="8" width="6.875" style="82" customWidth="1"/>
    <col min="9" max="10" width="4.875" style="82" customWidth="1"/>
    <col min="11" max="11" width="5.875" style="82" customWidth="1"/>
    <col min="12" max="12" width="4.875" style="82" customWidth="1"/>
    <col min="13" max="13" width="6.875" style="82" customWidth="1"/>
    <col min="14" max="15" width="4.875" style="82" customWidth="1"/>
    <col min="16" max="16" width="5.875" style="82" customWidth="1"/>
    <col min="17" max="17" width="4.875" style="82" customWidth="1"/>
    <col min="18" max="18" width="6.875" style="82" customWidth="1"/>
    <col min="19" max="20" width="4.875" style="82" customWidth="1"/>
    <col min="21" max="21" width="5.875" style="82" customWidth="1"/>
    <col min="22" max="22" width="4.875" style="82" customWidth="1"/>
    <col min="23" max="23" width="6.375" style="82" customWidth="1"/>
    <col min="24" max="25" width="4.875" style="82" customWidth="1"/>
    <col min="26" max="26" width="5.625" style="82" customWidth="1"/>
    <col min="27" max="27" width="4.875" style="82" customWidth="1"/>
    <col min="28" max="16384" width="9.375" style="82" customWidth="1"/>
  </cols>
  <sheetData>
    <row r="1" spans="1:26" ht="12.75">
      <c r="A1" s="96"/>
      <c r="B1" s="9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X1" s="99"/>
      <c r="Y1" s="99"/>
      <c r="Z1" s="98" t="s">
        <v>169</v>
      </c>
    </row>
    <row r="2" spans="1:26" ht="12.75">
      <c r="A2" s="96"/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8"/>
      <c r="X2" s="99"/>
      <c r="Y2" s="99"/>
      <c r="Z2" s="99"/>
    </row>
    <row r="3" spans="1:27" ht="16.5" customHeight="1">
      <c r="A3" s="265" t="s">
        <v>524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</row>
    <row r="4" spans="1:26" ht="12.75">
      <c r="A4" s="100" t="s">
        <v>35</v>
      </c>
      <c r="B4" s="10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  <c r="Y4" s="99"/>
      <c r="Z4" s="102" t="s">
        <v>385</v>
      </c>
    </row>
    <row r="5" spans="1:27" ht="12.75" customHeight="1">
      <c r="A5" s="268" t="s">
        <v>123</v>
      </c>
      <c r="B5" s="266" t="s">
        <v>53</v>
      </c>
      <c r="C5" s="326" t="s">
        <v>522</v>
      </c>
      <c r="D5" s="327"/>
      <c r="E5" s="327"/>
      <c r="F5" s="327"/>
      <c r="G5" s="328"/>
      <c r="H5" s="323" t="s">
        <v>520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5"/>
      <c r="W5" s="326" t="s">
        <v>521</v>
      </c>
      <c r="X5" s="327"/>
      <c r="Y5" s="327"/>
      <c r="Z5" s="327"/>
      <c r="AA5" s="328"/>
    </row>
    <row r="6" spans="1:27" ht="12.75" customHeight="1">
      <c r="A6" s="321"/>
      <c r="B6" s="322"/>
      <c r="C6" s="329"/>
      <c r="D6" s="330"/>
      <c r="E6" s="330"/>
      <c r="F6" s="330"/>
      <c r="G6" s="331"/>
      <c r="H6" s="323" t="s">
        <v>523</v>
      </c>
      <c r="I6" s="324"/>
      <c r="J6" s="324"/>
      <c r="K6" s="324"/>
      <c r="L6" s="325"/>
      <c r="M6" s="323" t="s">
        <v>530</v>
      </c>
      <c r="N6" s="324"/>
      <c r="O6" s="324"/>
      <c r="P6" s="324"/>
      <c r="Q6" s="325"/>
      <c r="R6" s="323" t="s">
        <v>279</v>
      </c>
      <c r="S6" s="324"/>
      <c r="T6" s="324"/>
      <c r="U6" s="324"/>
      <c r="V6" s="325"/>
      <c r="W6" s="329"/>
      <c r="X6" s="330"/>
      <c r="Y6" s="330"/>
      <c r="Z6" s="330"/>
      <c r="AA6" s="331"/>
    </row>
    <row r="7" spans="1:27" ht="25.5">
      <c r="A7" s="269"/>
      <c r="B7" s="267"/>
      <c r="C7" s="85" t="s">
        <v>108</v>
      </c>
      <c r="D7" s="85" t="s">
        <v>405</v>
      </c>
      <c r="E7" s="85" t="s">
        <v>214</v>
      </c>
      <c r="F7" s="85" t="s">
        <v>215</v>
      </c>
      <c r="G7" s="85" t="s">
        <v>407</v>
      </c>
      <c r="H7" s="85" t="s">
        <v>108</v>
      </c>
      <c r="I7" s="85" t="s">
        <v>405</v>
      </c>
      <c r="J7" s="85" t="s">
        <v>214</v>
      </c>
      <c r="K7" s="85" t="s">
        <v>215</v>
      </c>
      <c r="L7" s="85" t="s">
        <v>407</v>
      </c>
      <c r="M7" s="85" t="s">
        <v>108</v>
      </c>
      <c r="N7" s="85" t="s">
        <v>405</v>
      </c>
      <c r="O7" s="85" t="s">
        <v>214</v>
      </c>
      <c r="P7" s="85" t="s">
        <v>215</v>
      </c>
      <c r="Q7" s="85" t="s">
        <v>407</v>
      </c>
      <c r="R7" s="85" t="s">
        <v>108</v>
      </c>
      <c r="S7" s="85" t="s">
        <v>405</v>
      </c>
      <c r="T7" s="85" t="s">
        <v>214</v>
      </c>
      <c r="U7" s="85" t="s">
        <v>215</v>
      </c>
      <c r="V7" s="85" t="s">
        <v>407</v>
      </c>
      <c r="W7" s="85" t="s">
        <v>108</v>
      </c>
      <c r="X7" s="85" t="s">
        <v>405</v>
      </c>
      <c r="Y7" s="85" t="s">
        <v>214</v>
      </c>
      <c r="Z7" s="85" t="s">
        <v>215</v>
      </c>
      <c r="AA7" s="85" t="s">
        <v>407</v>
      </c>
    </row>
    <row r="8" spans="1:27" s="88" customFormat="1" ht="12">
      <c r="A8" s="103">
        <v>1</v>
      </c>
      <c r="B8" s="104">
        <v>2</v>
      </c>
      <c r="C8" s="103">
        <v>3</v>
      </c>
      <c r="D8" s="104">
        <v>4</v>
      </c>
      <c r="E8" s="103">
        <v>5</v>
      </c>
      <c r="F8" s="104">
        <v>6</v>
      </c>
      <c r="G8" s="103">
        <v>7</v>
      </c>
      <c r="H8" s="103">
        <f>G8+1</f>
        <v>8</v>
      </c>
      <c r="I8" s="103">
        <f aca="true" t="shared" si="0" ref="I8:AA8">H8+1</f>
        <v>9</v>
      </c>
      <c r="J8" s="103">
        <f t="shared" si="0"/>
        <v>10</v>
      </c>
      <c r="K8" s="103">
        <f t="shared" si="0"/>
        <v>11</v>
      </c>
      <c r="L8" s="103">
        <f t="shared" si="0"/>
        <v>12</v>
      </c>
      <c r="M8" s="103">
        <f t="shared" si="0"/>
        <v>13</v>
      </c>
      <c r="N8" s="103">
        <f t="shared" si="0"/>
        <v>14</v>
      </c>
      <c r="O8" s="103">
        <f t="shared" si="0"/>
        <v>15</v>
      </c>
      <c r="P8" s="103">
        <f t="shared" si="0"/>
        <v>16</v>
      </c>
      <c r="Q8" s="103">
        <f t="shared" si="0"/>
        <v>17</v>
      </c>
      <c r="R8" s="103">
        <f t="shared" si="0"/>
        <v>18</v>
      </c>
      <c r="S8" s="103">
        <f t="shared" si="0"/>
        <v>19</v>
      </c>
      <c r="T8" s="103">
        <f t="shared" si="0"/>
        <v>20</v>
      </c>
      <c r="U8" s="103">
        <f t="shared" si="0"/>
        <v>21</v>
      </c>
      <c r="V8" s="103">
        <f t="shared" si="0"/>
        <v>22</v>
      </c>
      <c r="W8" s="103">
        <f t="shared" si="0"/>
        <v>23</v>
      </c>
      <c r="X8" s="103">
        <f t="shared" si="0"/>
        <v>24</v>
      </c>
      <c r="Y8" s="103">
        <f t="shared" si="0"/>
        <v>25</v>
      </c>
      <c r="Z8" s="103">
        <f t="shared" si="0"/>
        <v>26</v>
      </c>
      <c r="AA8" s="103">
        <f t="shared" si="0"/>
        <v>27</v>
      </c>
    </row>
    <row r="9" spans="1:27" ht="15">
      <c r="A9" s="89" t="s">
        <v>90</v>
      </c>
      <c r="B9" s="105" t="s">
        <v>170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218"/>
      <c r="Y9" s="218"/>
      <c r="Z9" s="218"/>
      <c r="AA9" s="218"/>
    </row>
    <row r="10" spans="1:27" ht="15">
      <c r="A10" s="89" t="s">
        <v>109</v>
      </c>
      <c r="B10" s="105" t="s">
        <v>172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218"/>
      <c r="Y10" s="218"/>
      <c r="Z10" s="218"/>
      <c r="AA10" s="218"/>
    </row>
    <row r="11" spans="1:27" ht="15">
      <c r="A11" s="89"/>
      <c r="B11" s="105" t="s">
        <v>173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218"/>
      <c r="Y11" s="218"/>
      <c r="Z11" s="218"/>
      <c r="AA11" s="218"/>
    </row>
    <row r="12" spans="1:27" ht="15">
      <c r="A12" s="89"/>
      <c r="B12" s="105" t="s">
        <v>405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218"/>
      <c r="Y12" s="218"/>
      <c r="Z12" s="218"/>
      <c r="AA12" s="218"/>
    </row>
    <row r="13" spans="1:27" ht="15">
      <c r="A13" s="89"/>
      <c r="B13" s="105" t="s">
        <v>214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218"/>
      <c r="Y13" s="218"/>
      <c r="Z13" s="218"/>
      <c r="AA13" s="218"/>
    </row>
    <row r="14" spans="1:27" ht="15">
      <c r="A14" s="89"/>
      <c r="B14" s="105" t="s">
        <v>127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218"/>
      <c r="Y14" s="218"/>
      <c r="Z14" s="218"/>
      <c r="AA14" s="218"/>
    </row>
    <row r="15" spans="1:27" ht="15">
      <c r="A15" s="89" t="s">
        <v>111</v>
      </c>
      <c r="B15" s="105" t="s">
        <v>252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218"/>
      <c r="Y15" s="218"/>
      <c r="Z15" s="218"/>
      <c r="AA15" s="218"/>
    </row>
    <row r="16" spans="1:27" ht="15">
      <c r="A16" s="89" t="s">
        <v>113</v>
      </c>
      <c r="B16" s="105" t="s">
        <v>171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218"/>
      <c r="Y16" s="218"/>
      <c r="Z16" s="218"/>
      <c r="AA16" s="218"/>
    </row>
    <row r="17" spans="1:27" ht="15">
      <c r="A17" s="89" t="s">
        <v>137</v>
      </c>
      <c r="B17" s="105" t="s">
        <v>125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218"/>
      <c r="Y17" s="218"/>
      <c r="Z17" s="218"/>
      <c r="AA17" s="218"/>
    </row>
    <row r="18" spans="1:27" ht="15">
      <c r="A18" s="89" t="s">
        <v>91</v>
      </c>
      <c r="B18" s="105" t="s">
        <v>174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218"/>
      <c r="Y18" s="218"/>
      <c r="Z18" s="218"/>
      <c r="AA18" s="218"/>
    </row>
    <row r="19" spans="1:27" ht="15">
      <c r="A19" s="89"/>
      <c r="B19" s="105" t="s">
        <v>253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218"/>
      <c r="Y19" s="218"/>
      <c r="Z19" s="218"/>
      <c r="AA19" s="218"/>
    </row>
    <row r="20" spans="1:27" ht="26.25">
      <c r="A20" s="89" t="s">
        <v>92</v>
      </c>
      <c r="B20" s="217" t="s">
        <v>251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218"/>
      <c r="Y20" s="218"/>
      <c r="Z20" s="218"/>
      <c r="AA20" s="218"/>
    </row>
    <row r="21" spans="1:27" ht="15">
      <c r="A21" s="89" t="s">
        <v>93</v>
      </c>
      <c r="B21" s="105" t="s">
        <v>175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218"/>
      <c r="Y21" s="218"/>
      <c r="Z21" s="218"/>
      <c r="AA21" s="218"/>
    </row>
    <row r="22" spans="1:27" ht="26.25">
      <c r="A22" s="89" t="s">
        <v>45</v>
      </c>
      <c r="B22" s="105" t="s">
        <v>176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218"/>
      <c r="Y22" s="218"/>
      <c r="Z22" s="218"/>
      <c r="AA22" s="218"/>
    </row>
    <row r="23" spans="1:27" ht="15">
      <c r="A23" s="89"/>
      <c r="B23" s="105" t="s">
        <v>478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218"/>
      <c r="Y23" s="218"/>
      <c r="Z23" s="218"/>
      <c r="AA23" s="218"/>
    </row>
    <row r="24" spans="1:27" ht="26.25">
      <c r="A24" s="89"/>
      <c r="B24" s="105" t="s">
        <v>254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218"/>
      <c r="Y24" s="218"/>
      <c r="Z24" s="218"/>
      <c r="AA24" s="218"/>
    </row>
    <row r="25" spans="1:27" ht="15">
      <c r="A25" s="89"/>
      <c r="B25" s="105" t="s">
        <v>255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218"/>
      <c r="Y25" s="218"/>
      <c r="Z25" s="218"/>
      <c r="AA25" s="218"/>
    </row>
    <row r="26" spans="1:27" ht="15">
      <c r="A26" s="89" t="s">
        <v>46</v>
      </c>
      <c r="B26" s="219" t="s">
        <v>256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218"/>
      <c r="Y26" s="218"/>
      <c r="Z26" s="218"/>
      <c r="AA26" s="218"/>
    </row>
    <row r="27" spans="1:27" ht="15">
      <c r="A27" s="89" t="s">
        <v>47</v>
      </c>
      <c r="B27" s="105" t="s">
        <v>257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218"/>
      <c r="Y27" s="218"/>
      <c r="Z27" s="218"/>
      <c r="AA27" s="218"/>
    </row>
    <row r="28" spans="1:26" ht="12.75">
      <c r="A28" s="96"/>
      <c r="B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9"/>
      <c r="Y28" s="99"/>
      <c r="Z28" s="99"/>
    </row>
    <row r="29" spans="1:26" ht="12.75">
      <c r="A29" s="96"/>
      <c r="B29" s="97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9"/>
      <c r="Y29" s="99"/>
      <c r="Z29" s="99"/>
    </row>
    <row r="30" spans="1:26" ht="12.75">
      <c r="A30" s="96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9"/>
      <c r="Y30" s="99"/>
      <c r="Z30" s="99"/>
    </row>
    <row r="31" spans="1:26" ht="12.75">
      <c r="A31" s="99"/>
      <c r="B31" s="10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2.75">
      <c r="A32" s="99"/>
      <c r="B32" s="10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2.75">
      <c r="A33" s="99"/>
      <c r="B33" s="10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2.75">
      <c r="A34" s="99"/>
      <c r="B34" s="10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2.75">
      <c r="A35" s="99"/>
      <c r="B35" s="10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12.75">
      <c r="A36" s="99"/>
      <c r="B36" s="10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2.75">
      <c r="A37" s="99"/>
      <c r="B37" s="10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2.75">
      <c r="A38" s="99"/>
      <c r="B38" s="10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</sheetData>
  <mergeCells count="9">
    <mergeCell ref="H5:V5"/>
    <mergeCell ref="W5:AA6"/>
    <mergeCell ref="A3:AA3"/>
    <mergeCell ref="B5:B7"/>
    <mergeCell ref="A5:A7"/>
    <mergeCell ref="H6:L6"/>
    <mergeCell ref="M6:Q6"/>
    <mergeCell ref="C5:G6"/>
    <mergeCell ref="R6:V6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83" r:id="rId1"/>
  <headerFooter alignWithMargins="0">
    <oddHeader>&amp;R59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showGridLines="0" workbookViewId="0" topLeftCell="C1">
      <selection activeCell="M7" sqref="M7"/>
    </sheetView>
  </sheetViews>
  <sheetFormatPr defaultColWidth="9.00390625" defaultRowHeight="12.75"/>
  <cols>
    <col min="1" max="1" width="7.00390625" style="82" customWidth="1"/>
    <col min="2" max="2" width="47.625" style="91" customWidth="1"/>
    <col min="3" max="3" width="6.875" style="82" customWidth="1"/>
    <col min="4" max="5" width="4.875" style="82" customWidth="1"/>
    <col min="6" max="6" width="5.875" style="82" customWidth="1"/>
    <col min="7" max="7" width="4.875" style="82" customWidth="1"/>
    <col min="8" max="8" width="6.875" style="82" customWidth="1"/>
    <col min="9" max="10" width="4.875" style="82" customWidth="1"/>
    <col min="11" max="11" width="5.875" style="82" customWidth="1"/>
    <col min="12" max="12" width="4.875" style="82" customWidth="1"/>
    <col min="13" max="13" width="6.875" style="82" customWidth="1"/>
    <col min="14" max="15" width="4.875" style="82" customWidth="1"/>
    <col min="16" max="16" width="5.875" style="82" customWidth="1"/>
    <col min="17" max="17" width="4.875" style="82" customWidth="1"/>
    <col min="18" max="18" width="6.875" style="82" customWidth="1"/>
    <col min="19" max="20" width="4.875" style="82" customWidth="1"/>
    <col min="21" max="21" width="5.875" style="82" customWidth="1"/>
    <col min="22" max="22" width="4.875" style="82" customWidth="1"/>
    <col min="23" max="23" width="6.375" style="82" customWidth="1"/>
    <col min="24" max="25" width="4.875" style="82" customWidth="1"/>
    <col min="26" max="26" width="5.625" style="82" customWidth="1"/>
    <col min="27" max="27" width="4.875" style="82" customWidth="1"/>
    <col min="28" max="16384" width="9.375" style="82" customWidth="1"/>
  </cols>
  <sheetData>
    <row r="1" spans="1:27" ht="12.75">
      <c r="A1" s="96"/>
      <c r="B1" s="9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220"/>
      <c r="X1" s="221"/>
      <c r="Y1" s="221"/>
      <c r="Z1" s="98" t="s">
        <v>177</v>
      </c>
      <c r="AA1" s="220"/>
    </row>
    <row r="2" spans="1:27" ht="12.75">
      <c r="A2" s="96"/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8"/>
      <c r="X2" s="221"/>
      <c r="Y2" s="221"/>
      <c r="Z2" s="221"/>
      <c r="AA2" s="220"/>
    </row>
    <row r="3" spans="1:27" ht="36.75" customHeight="1">
      <c r="A3" s="270" t="s">
        <v>527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7" ht="12.75">
      <c r="A4" s="100" t="s">
        <v>35</v>
      </c>
      <c r="B4" s="10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220"/>
      <c r="X4" s="221"/>
      <c r="Y4" s="221"/>
      <c r="Z4" s="102" t="s">
        <v>122</v>
      </c>
      <c r="AA4" s="220"/>
    </row>
    <row r="5" spans="1:27" ht="12.75" customHeight="1">
      <c r="A5" s="268" t="s">
        <v>123</v>
      </c>
      <c r="B5" s="266" t="s">
        <v>53</v>
      </c>
      <c r="C5" s="326" t="s">
        <v>526</v>
      </c>
      <c r="D5" s="327"/>
      <c r="E5" s="327"/>
      <c r="F5" s="327"/>
      <c r="G5" s="328"/>
      <c r="H5" s="323" t="s">
        <v>520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5"/>
      <c r="W5" s="326" t="s">
        <v>40</v>
      </c>
      <c r="X5" s="327"/>
      <c r="Y5" s="327"/>
      <c r="Z5" s="327"/>
      <c r="AA5" s="328"/>
    </row>
    <row r="6" spans="1:27" ht="12.75">
      <c r="A6" s="321"/>
      <c r="B6" s="322"/>
      <c r="C6" s="329"/>
      <c r="D6" s="330"/>
      <c r="E6" s="330"/>
      <c r="F6" s="330"/>
      <c r="G6" s="331"/>
      <c r="H6" s="323" t="s">
        <v>523</v>
      </c>
      <c r="I6" s="324"/>
      <c r="J6" s="324"/>
      <c r="K6" s="324"/>
      <c r="L6" s="325"/>
      <c r="M6" s="323" t="s">
        <v>530</v>
      </c>
      <c r="N6" s="324"/>
      <c r="O6" s="324"/>
      <c r="P6" s="324"/>
      <c r="Q6" s="325"/>
      <c r="R6" s="323" t="s">
        <v>279</v>
      </c>
      <c r="S6" s="324"/>
      <c r="T6" s="324"/>
      <c r="U6" s="324"/>
      <c r="V6" s="325"/>
      <c r="W6" s="329"/>
      <c r="X6" s="330"/>
      <c r="Y6" s="330"/>
      <c r="Z6" s="330"/>
      <c r="AA6" s="331"/>
    </row>
    <row r="7" spans="1:27" ht="25.5">
      <c r="A7" s="269"/>
      <c r="B7" s="267"/>
      <c r="C7" s="85" t="s">
        <v>108</v>
      </c>
      <c r="D7" s="85" t="s">
        <v>405</v>
      </c>
      <c r="E7" s="85" t="s">
        <v>214</v>
      </c>
      <c r="F7" s="85" t="s">
        <v>215</v>
      </c>
      <c r="G7" s="85" t="s">
        <v>407</v>
      </c>
      <c r="H7" s="85" t="s">
        <v>108</v>
      </c>
      <c r="I7" s="85" t="s">
        <v>405</v>
      </c>
      <c r="J7" s="85" t="s">
        <v>214</v>
      </c>
      <c r="K7" s="85" t="s">
        <v>215</v>
      </c>
      <c r="L7" s="85" t="s">
        <v>407</v>
      </c>
      <c r="M7" s="85" t="s">
        <v>108</v>
      </c>
      <c r="N7" s="85" t="s">
        <v>405</v>
      </c>
      <c r="O7" s="85" t="s">
        <v>214</v>
      </c>
      <c r="P7" s="85" t="s">
        <v>215</v>
      </c>
      <c r="Q7" s="85" t="s">
        <v>407</v>
      </c>
      <c r="R7" s="85" t="s">
        <v>108</v>
      </c>
      <c r="S7" s="85" t="s">
        <v>405</v>
      </c>
      <c r="T7" s="85" t="s">
        <v>214</v>
      </c>
      <c r="U7" s="85" t="s">
        <v>215</v>
      </c>
      <c r="V7" s="85" t="s">
        <v>407</v>
      </c>
      <c r="W7" s="85" t="s">
        <v>108</v>
      </c>
      <c r="X7" s="85" t="s">
        <v>405</v>
      </c>
      <c r="Y7" s="85" t="s">
        <v>214</v>
      </c>
      <c r="Z7" s="85" t="s">
        <v>215</v>
      </c>
      <c r="AA7" s="85" t="s">
        <v>407</v>
      </c>
    </row>
    <row r="8" spans="1:27" ht="12.75">
      <c r="A8" s="103">
        <v>1</v>
      </c>
      <c r="B8" s="104">
        <f>A8+1</f>
        <v>2</v>
      </c>
      <c r="C8" s="104">
        <f aca="true" t="shared" si="0" ref="C8:AA8">B8+1</f>
        <v>3</v>
      </c>
      <c r="D8" s="104">
        <f t="shared" si="0"/>
        <v>4</v>
      </c>
      <c r="E8" s="104">
        <f t="shared" si="0"/>
        <v>5</v>
      </c>
      <c r="F8" s="104">
        <f t="shared" si="0"/>
        <v>6</v>
      </c>
      <c r="G8" s="104">
        <f t="shared" si="0"/>
        <v>7</v>
      </c>
      <c r="H8" s="104">
        <f t="shared" si="0"/>
        <v>8</v>
      </c>
      <c r="I8" s="104">
        <f t="shared" si="0"/>
        <v>9</v>
      </c>
      <c r="J8" s="104">
        <f t="shared" si="0"/>
        <v>10</v>
      </c>
      <c r="K8" s="104">
        <f t="shared" si="0"/>
        <v>11</v>
      </c>
      <c r="L8" s="104">
        <f t="shared" si="0"/>
        <v>12</v>
      </c>
      <c r="M8" s="104">
        <f t="shared" si="0"/>
        <v>13</v>
      </c>
      <c r="N8" s="104">
        <f t="shared" si="0"/>
        <v>14</v>
      </c>
      <c r="O8" s="104">
        <f t="shared" si="0"/>
        <v>15</v>
      </c>
      <c r="P8" s="104">
        <f t="shared" si="0"/>
        <v>16</v>
      </c>
      <c r="Q8" s="104">
        <f t="shared" si="0"/>
        <v>17</v>
      </c>
      <c r="R8" s="104">
        <f t="shared" si="0"/>
        <v>18</v>
      </c>
      <c r="S8" s="104">
        <f t="shared" si="0"/>
        <v>19</v>
      </c>
      <c r="T8" s="104">
        <f t="shared" si="0"/>
        <v>20</v>
      </c>
      <c r="U8" s="104">
        <f t="shared" si="0"/>
        <v>21</v>
      </c>
      <c r="V8" s="104">
        <f t="shared" si="0"/>
        <v>22</v>
      </c>
      <c r="W8" s="104">
        <f t="shared" si="0"/>
        <v>23</v>
      </c>
      <c r="X8" s="104">
        <f t="shared" si="0"/>
        <v>24</v>
      </c>
      <c r="Y8" s="104">
        <f t="shared" si="0"/>
        <v>25</v>
      </c>
      <c r="Z8" s="104">
        <f t="shared" si="0"/>
        <v>26</v>
      </c>
      <c r="AA8" s="104">
        <f t="shared" si="0"/>
        <v>27</v>
      </c>
    </row>
    <row r="9" spans="1:27" ht="15">
      <c r="A9" s="89" t="s">
        <v>90</v>
      </c>
      <c r="B9" s="105" t="s">
        <v>124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218"/>
      <c r="Y9" s="218"/>
      <c r="Z9" s="218"/>
      <c r="AA9" s="218"/>
    </row>
    <row r="10" spans="1:27" ht="15">
      <c r="A10" s="89" t="s">
        <v>109</v>
      </c>
      <c r="B10" s="105" t="s">
        <v>172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218"/>
      <c r="Y10" s="218"/>
      <c r="Z10" s="218"/>
      <c r="AA10" s="218"/>
    </row>
    <row r="11" spans="1:27" ht="15">
      <c r="A11" s="89"/>
      <c r="B11" s="105" t="s">
        <v>173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218"/>
      <c r="Y11" s="218"/>
      <c r="Z11" s="218"/>
      <c r="AA11" s="218"/>
    </row>
    <row r="12" spans="1:27" ht="15">
      <c r="A12" s="89"/>
      <c r="B12" s="105" t="s">
        <v>405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218"/>
      <c r="Y12" s="218"/>
      <c r="Z12" s="218"/>
      <c r="AA12" s="218"/>
    </row>
    <row r="13" spans="1:27" ht="15">
      <c r="A13" s="89"/>
      <c r="B13" s="105" t="s">
        <v>214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218"/>
      <c r="Y13" s="218"/>
      <c r="Z13" s="218"/>
      <c r="AA13" s="218"/>
    </row>
    <row r="14" spans="1:27" ht="15">
      <c r="A14" s="89"/>
      <c r="B14" s="105" t="s">
        <v>127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218"/>
      <c r="Y14" s="218"/>
      <c r="Z14" s="218"/>
      <c r="AA14" s="218"/>
    </row>
    <row r="15" spans="1:27" ht="15">
      <c r="A15" s="89" t="s">
        <v>111</v>
      </c>
      <c r="B15" s="105" t="s">
        <v>210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218"/>
      <c r="Y15" s="218"/>
      <c r="Z15" s="218"/>
      <c r="AA15" s="218"/>
    </row>
    <row r="16" spans="1:27" ht="15">
      <c r="A16" s="89"/>
      <c r="B16" s="105" t="s">
        <v>171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218"/>
      <c r="Y16" s="218"/>
      <c r="Z16" s="218"/>
      <c r="AA16" s="218"/>
    </row>
    <row r="17" spans="1:27" ht="15">
      <c r="A17" s="89"/>
      <c r="B17" s="105" t="s">
        <v>483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218"/>
      <c r="Y17" s="218"/>
      <c r="Z17" s="218"/>
      <c r="AA17" s="218"/>
    </row>
    <row r="18" spans="1:27" ht="15">
      <c r="A18" s="89" t="s">
        <v>91</v>
      </c>
      <c r="B18" s="105" t="s">
        <v>435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218"/>
      <c r="Y18" s="218"/>
      <c r="Z18" s="218"/>
      <c r="AA18" s="218"/>
    </row>
    <row r="19" spans="1:27" ht="15">
      <c r="A19" s="89"/>
      <c r="B19" s="105" t="s">
        <v>50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218"/>
      <c r="Y19" s="218"/>
      <c r="Z19" s="218"/>
      <c r="AA19" s="218"/>
    </row>
    <row r="20" spans="1:27" ht="26.25">
      <c r="A20" s="89" t="s">
        <v>92</v>
      </c>
      <c r="B20" s="217" t="s">
        <v>258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218"/>
      <c r="Y20" s="218"/>
      <c r="Z20" s="218"/>
      <c r="AA20" s="218"/>
    </row>
    <row r="21" spans="1:27" ht="15">
      <c r="A21" s="89" t="s">
        <v>93</v>
      </c>
      <c r="B21" s="105" t="s">
        <v>259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218"/>
      <c r="Y21" s="218"/>
      <c r="Z21" s="218"/>
      <c r="AA21" s="218"/>
    </row>
    <row r="22" spans="1:27" ht="51.75">
      <c r="A22" s="89" t="s">
        <v>45</v>
      </c>
      <c r="B22" s="105" t="s">
        <v>436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218"/>
      <c r="Y22" s="218"/>
      <c r="Z22" s="218"/>
      <c r="AA22" s="218"/>
    </row>
    <row r="23" spans="1:27" ht="26.25">
      <c r="A23" s="89" t="s">
        <v>46</v>
      </c>
      <c r="B23" s="105" t="s">
        <v>260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218"/>
      <c r="Y23" s="218"/>
      <c r="Z23" s="218"/>
      <c r="AA23" s="218"/>
    </row>
    <row r="24" spans="1:27" ht="15">
      <c r="A24" s="89" t="s">
        <v>47</v>
      </c>
      <c r="B24" s="105" t="s">
        <v>484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218"/>
      <c r="Y24" s="218"/>
      <c r="Z24" s="218"/>
      <c r="AA24" s="218"/>
    </row>
  </sheetData>
  <mergeCells count="9">
    <mergeCell ref="C5:G6"/>
    <mergeCell ref="A3:AA3"/>
    <mergeCell ref="A5:A7"/>
    <mergeCell ref="B5:B7"/>
    <mergeCell ref="H5:V5"/>
    <mergeCell ref="H6:L6"/>
    <mergeCell ref="M6:Q6"/>
    <mergeCell ref="R6:V6"/>
    <mergeCell ref="W5:AA6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82" r:id="rId1"/>
  <headerFooter alignWithMargins="0">
    <oddHeader>&amp;R60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workbookViewId="0" topLeftCell="A4">
      <selection activeCell="A28" sqref="A28"/>
    </sheetView>
  </sheetViews>
  <sheetFormatPr defaultColWidth="9.00390625" defaultRowHeight="12.75"/>
  <cols>
    <col min="1" max="1" width="4.00390625" style="17" customWidth="1"/>
    <col min="2" max="2" width="24.125" style="17" customWidth="1"/>
    <col min="3" max="7" width="7.00390625" style="17" customWidth="1"/>
    <col min="8" max="12" width="7.625" style="17" customWidth="1"/>
    <col min="13" max="13" width="12.875" style="17" customWidth="1"/>
    <col min="14" max="16" width="7.375" style="17" customWidth="1"/>
    <col min="17" max="16384" width="9.375" style="17" customWidth="1"/>
  </cols>
  <sheetData>
    <row r="1" ht="12.75">
      <c r="R1" s="16" t="s">
        <v>178</v>
      </c>
    </row>
    <row r="3" spans="1:18" ht="16.5">
      <c r="A3" s="277" t="s">
        <v>185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5" spans="1:18" ht="25.5" customHeight="1">
      <c r="A5" s="278" t="s">
        <v>312</v>
      </c>
      <c r="B5" s="278" t="s">
        <v>465</v>
      </c>
      <c r="C5" s="278" t="s">
        <v>179</v>
      </c>
      <c r="D5" s="278"/>
      <c r="E5" s="278"/>
      <c r="F5" s="278"/>
      <c r="G5" s="278"/>
      <c r="H5" s="278" t="s">
        <v>180</v>
      </c>
      <c r="I5" s="278"/>
      <c r="J5" s="278"/>
      <c r="K5" s="278"/>
      <c r="L5" s="278"/>
      <c r="M5" s="278" t="s">
        <v>181</v>
      </c>
      <c r="N5" s="279" t="s">
        <v>182</v>
      </c>
      <c r="O5" s="279"/>
      <c r="P5" s="279"/>
      <c r="Q5" s="279"/>
      <c r="R5" s="279"/>
    </row>
    <row r="6" spans="1:18" ht="12.75">
      <c r="A6" s="278"/>
      <c r="B6" s="278"/>
      <c r="C6" s="29" t="s">
        <v>321</v>
      </c>
      <c r="D6" s="29" t="s">
        <v>405</v>
      </c>
      <c r="E6" s="29" t="s">
        <v>214</v>
      </c>
      <c r="F6" s="29" t="s">
        <v>215</v>
      </c>
      <c r="G6" s="29" t="s">
        <v>407</v>
      </c>
      <c r="H6" s="29" t="s">
        <v>321</v>
      </c>
      <c r="I6" s="29" t="s">
        <v>405</v>
      </c>
      <c r="J6" s="29" t="s">
        <v>214</v>
      </c>
      <c r="K6" s="29" t="s">
        <v>215</v>
      </c>
      <c r="L6" s="29" t="s">
        <v>407</v>
      </c>
      <c r="M6" s="278"/>
      <c r="N6" s="29" t="s">
        <v>321</v>
      </c>
      <c r="O6" s="29" t="s">
        <v>405</v>
      </c>
      <c r="P6" s="29" t="s">
        <v>214</v>
      </c>
      <c r="Q6" s="29" t="s">
        <v>215</v>
      </c>
      <c r="R6" s="29" t="s">
        <v>407</v>
      </c>
    </row>
    <row r="7" spans="1:18" ht="12.75">
      <c r="A7" s="43">
        <v>1</v>
      </c>
      <c r="B7" s="43">
        <f>+A7+1</f>
        <v>2</v>
      </c>
      <c r="C7" s="43">
        <f aca="true" t="shared" si="0" ref="C7:R7">+B7+1</f>
        <v>3</v>
      </c>
      <c r="D7" s="43">
        <f t="shared" si="0"/>
        <v>4</v>
      </c>
      <c r="E7" s="43">
        <f t="shared" si="0"/>
        <v>5</v>
      </c>
      <c r="F7" s="43">
        <f t="shared" si="0"/>
        <v>6</v>
      </c>
      <c r="G7" s="43">
        <f t="shared" si="0"/>
        <v>7</v>
      </c>
      <c r="H7" s="43">
        <f t="shared" si="0"/>
        <v>8</v>
      </c>
      <c r="I7" s="43">
        <f t="shared" si="0"/>
        <v>9</v>
      </c>
      <c r="J7" s="43">
        <f t="shared" si="0"/>
        <v>10</v>
      </c>
      <c r="K7" s="43">
        <f t="shared" si="0"/>
        <v>11</v>
      </c>
      <c r="L7" s="43">
        <f t="shared" si="0"/>
        <v>12</v>
      </c>
      <c r="M7" s="43">
        <f t="shared" si="0"/>
        <v>13</v>
      </c>
      <c r="N7" s="43">
        <f t="shared" si="0"/>
        <v>14</v>
      </c>
      <c r="O7" s="43">
        <f t="shared" si="0"/>
        <v>15</v>
      </c>
      <c r="P7" s="43">
        <f t="shared" si="0"/>
        <v>16</v>
      </c>
      <c r="Q7" s="43">
        <f t="shared" si="0"/>
        <v>17</v>
      </c>
      <c r="R7" s="43">
        <f t="shared" si="0"/>
        <v>18</v>
      </c>
    </row>
    <row r="8" spans="1:18" ht="12.75">
      <c r="A8" s="271" t="s">
        <v>519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3"/>
    </row>
    <row r="9" spans="1:18" ht="12.75">
      <c r="A9" s="113" t="s">
        <v>90</v>
      </c>
      <c r="B9" s="109" t="s">
        <v>466</v>
      </c>
      <c r="C9" s="110"/>
      <c r="D9" s="110"/>
      <c r="E9" s="110"/>
      <c r="F9" s="110"/>
      <c r="G9" s="110"/>
      <c r="H9" s="110"/>
      <c r="I9" s="110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12.75">
      <c r="A10" s="113"/>
      <c r="B10" s="109" t="s">
        <v>467</v>
      </c>
      <c r="C10" s="110"/>
      <c r="D10" s="110"/>
      <c r="E10" s="110"/>
      <c r="F10" s="110"/>
      <c r="G10" s="110"/>
      <c r="H10" s="110"/>
      <c r="I10" s="110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2.75">
      <c r="A11" s="113"/>
      <c r="B11" s="109" t="s">
        <v>186</v>
      </c>
      <c r="C11" s="110"/>
      <c r="D11" s="110"/>
      <c r="E11" s="110"/>
      <c r="F11" s="110"/>
      <c r="G11" s="110"/>
      <c r="H11" s="110"/>
      <c r="I11" s="110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2.75">
      <c r="A12" s="113"/>
      <c r="B12" s="109" t="s">
        <v>27</v>
      </c>
      <c r="C12" s="110"/>
      <c r="D12" s="110"/>
      <c r="E12" s="110"/>
      <c r="F12" s="110"/>
      <c r="G12" s="110"/>
      <c r="H12" s="110"/>
      <c r="I12" s="110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2.75">
      <c r="A13" s="113" t="s">
        <v>91</v>
      </c>
      <c r="B13" s="109" t="s">
        <v>491</v>
      </c>
      <c r="C13" s="110"/>
      <c r="D13" s="109"/>
      <c r="E13" s="109"/>
      <c r="F13" s="109"/>
      <c r="G13" s="109"/>
      <c r="H13" s="109"/>
      <c r="I13" s="109"/>
      <c r="J13" s="109"/>
      <c r="K13" s="109"/>
      <c r="L13" s="109"/>
      <c r="M13" s="111"/>
      <c r="N13" s="109"/>
      <c r="O13" s="110"/>
      <c r="P13" s="110"/>
      <c r="Q13" s="110"/>
      <c r="R13" s="110"/>
    </row>
    <row r="14" spans="1:18" ht="12.75">
      <c r="A14" s="113" t="s">
        <v>92</v>
      </c>
      <c r="B14" s="109" t="s">
        <v>183</v>
      </c>
      <c r="C14" s="110"/>
      <c r="D14" s="109"/>
      <c r="E14" s="109"/>
      <c r="F14" s="109"/>
      <c r="G14" s="109"/>
      <c r="H14" s="109"/>
      <c r="I14" s="109"/>
      <c r="J14" s="109"/>
      <c r="K14" s="109"/>
      <c r="L14" s="109"/>
      <c r="M14" s="111"/>
      <c r="N14" s="109"/>
      <c r="O14" s="110"/>
      <c r="P14" s="110"/>
      <c r="Q14" s="110"/>
      <c r="R14" s="110"/>
    </row>
    <row r="15" spans="1:18" ht="29.25" customHeight="1">
      <c r="A15" s="113" t="s">
        <v>115</v>
      </c>
      <c r="B15" s="112" t="s">
        <v>187</v>
      </c>
      <c r="C15" s="110"/>
      <c r="D15" s="109"/>
      <c r="E15" s="109"/>
      <c r="F15" s="109"/>
      <c r="G15" s="109"/>
      <c r="H15" s="109"/>
      <c r="I15" s="109"/>
      <c r="J15" s="109"/>
      <c r="K15" s="109"/>
      <c r="L15" s="109"/>
      <c r="M15" s="111"/>
      <c r="N15" s="109"/>
      <c r="O15" s="110"/>
      <c r="P15" s="110"/>
      <c r="Q15" s="110"/>
      <c r="R15" s="110"/>
    </row>
    <row r="16" spans="1:18" ht="12.75">
      <c r="A16" s="113" t="s">
        <v>93</v>
      </c>
      <c r="B16" s="109" t="s">
        <v>184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09"/>
      <c r="O16" s="110"/>
      <c r="P16" s="110"/>
      <c r="Q16" s="110"/>
      <c r="R16" s="110"/>
    </row>
    <row r="17" spans="1:18" ht="12.75">
      <c r="A17" s="274" t="s">
        <v>520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/>
    </row>
    <row r="18" spans="1:18" ht="12.75">
      <c r="A18" s="274" t="s">
        <v>523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18" ht="12.75">
      <c r="A19" s="113" t="s">
        <v>90</v>
      </c>
      <c r="B19" s="109" t="s">
        <v>466</v>
      </c>
      <c r="C19" s="110"/>
      <c r="D19" s="110"/>
      <c r="E19" s="110"/>
      <c r="F19" s="110"/>
      <c r="G19" s="110"/>
      <c r="H19" s="110"/>
      <c r="I19" s="110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2.75">
      <c r="A20" s="113"/>
      <c r="B20" s="109" t="s">
        <v>467</v>
      </c>
      <c r="C20" s="110"/>
      <c r="D20" s="110"/>
      <c r="E20" s="110"/>
      <c r="F20" s="110"/>
      <c r="G20" s="110"/>
      <c r="H20" s="110"/>
      <c r="I20" s="110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12.75">
      <c r="A21" s="113"/>
      <c r="B21" s="109" t="s">
        <v>186</v>
      </c>
      <c r="C21" s="110"/>
      <c r="D21" s="110"/>
      <c r="E21" s="110"/>
      <c r="F21" s="110"/>
      <c r="G21" s="110"/>
      <c r="H21" s="110"/>
      <c r="I21" s="110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ht="12.75">
      <c r="A22" s="113"/>
      <c r="B22" s="109" t="s">
        <v>27</v>
      </c>
      <c r="C22" s="110"/>
      <c r="D22" s="110"/>
      <c r="E22" s="110"/>
      <c r="F22" s="110"/>
      <c r="G22" s="110"/>
      <c r="H22" s="110"/>
      <c r="I22" s="110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ht="12.75">
      <c r="A23" s="113" t="s">
        <v>91</v>
      </c>
      <c r="B23" s="109" t="s">
        <v>491</v>
      </c>
      <c r="C23" s="110"/>
      <c r="D23" s="109"/>
      <c r="E23" s="109"/>
      <c r="F23" s="109"/>
      <c r="G23" s="109"/>
      <c r="H23" s="109"/>
      <c r="I23" s="109"/>
      <c r="J23" s="109"/>
      <c r="K23" s="109"/>
      <c r="L23" s="109"/>
      <c r="M23" s="111"/>
      <c r="N23" s="109"/>
      <c r="O23" s="110"/>
      <c r="P23" s="110"/>
      <c r="Q23" s="110"/>
      <c r="R23" s="110"/>
    </row>
    <row r="24" spans="1:18" ht="12.75">
      <c r="A24" s="113" t="s">
        <v>92</v>
      </c>
      <c r="B24" s="109" t="s">
        <v>183</v>
      </c>
      <c r="C24" s="110"/>
      <c r="D24" s="109"/>
      <c r="E24" s="109"/>
      <c r="F24" s="109"/>
      <c r="G24" s="109"/>
      <c r="H24" s="109"/>
      <c r="I24" s="109"/>
      <c r="J24" s="109"/>
      <c r="K24" s="109"/>
      <c r="L24" s="109"/>
      <c r="M24" s="111"/>
      <c r="N24" s="109"/>
      <c r="O24" s="110"/>
      <c r="P24" s="110"/>
      <c r="Q24" s="110"/>
      <c r="R24" s="110"/>
    </row>
    <row r="25" spans="1:18" ht="38.25">
      <c r="A25" s="113" t="s">
        <v>115</v>
      </c>
      <c r="B25" s="112" t="s">
        <v>187</v>
      </c>
      <c r="C25" s="110"/>
      <c r="D25" s="109"/>
      <c r="E25" s="109"/>
      <c r="F25" s="109"/>
      <c r="G25" s="109"/>
      <c r="H25" s="109"/>
      <c r="I25" s="109"/>
      <c r="J25" s="109"/>
      <c r="K25" s="109"/>
      <c r="L25" s="109"/>
      <c r="M25" s="111"/>
      <c r="N25" s="109"/>
      <c r="O25" s="110"/>
      <c r="P25" s="110"/>
      <c r="Q25" s="110"/>
      <c r="R25" s="110"/>
    </row>
    <row r="26" spans="1:18" ht="12.75">
      <c r="A26" s="113" t="s">
        <v>93</v>
      </c>
      <c r="B26" s="109" t="s">
        <v>184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09"/>
      <c r="O26" s="110"/>
      <c r="P26" s="110"/>
      <c r="Q26" s="110"/>
      <c r="R26" s="110"/>
    </row>
    <row r="27" spans="1:18" ht="12.75">
      <c r="A27" s="274" t="s">
        <v>530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6"/>
    </row>
    <row r="28" spans="1:18" ht="12.75">
      <c r="A28" s="113" t="s">
        <v>90</v>
      </c>
      <c r="B28" s="109" t="s">
        <v>466</v>
      </c>
      <c r="C28" s="110"/>
      <c r="D28" s="110"/>
      <c r="E28" s="110"/>
      <c r="F28" s="110"/>
      <c r="G28" s="110"/>
      <c r="H28" s="110"/>
      <c r="I28" s="110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ht="12.75">
      <c r="A29" s="113"/>
      <c r="B29" s="109" t="s">
        <v>467</v>
      </c>
      <c r="C29" s="110"/>
      <c r="D29" s="110"/>
      <c r="E29" s="110"/>
      <c r="F29" s="110"/>
      <c r="G29" s="110"/>
      <c r="H29" s="110"/>
      <c r="I29" s="110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ht="12.75">
      <c r="A30" s="113"/>
      <c r="B30" s="109" t="s">
        <v>186</v>
      </c>
      <c r="C30" s="110"/>
      <c r="D30" s="110"/>
      <c r="E30" s="110"/>
      <c r="F30" s="110"/>
      <c r="G30" s="110"/>
      <c r="H30" s="110"/>
      <c r="I30" s="110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ht="12.75">
      <c r="A31" s="113"/>
      <c r="B31" s="109" t="s">
        <v>27</v>
      </c>
      <c r="C31" s="110"/>
      <c r="D31" s="110"/>
      <c r="E31" s="110"/>
      <c r="F31" s="110"/>
      <c r="G31" s="110"/>
      <c r="H31" s="110"/>
      <c r="I31" s="110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1:18" ht="12.75">
      <c r="A32" s="113" t="s">
        <v>91</v>
      </c>
      <c r="B32" s="109" t="s">
        <v>491</v>
      </c>
      <c r="C32" s="110"/>
      <c r="D32" s="109"/>
      <c r="E32" s="109"/>
      <c r="F32" s="109"/>
      <c r="G32" s="109"/>
      <c r="H32" s="109"/>
      <c r="I32" s="109"/>
      <c r="J32" s="109"/>
      <c r="K32" s="109"/>
      <c r="L32" s="109"/>
      <c r="M32" s="111"/>
      <c r="N32" s="109"/>
      <c r="O32" s="110"/>
      <c r="P32" s="110"/>
      <c r="Q32" s="110"/>
      <c r="R32" s="110"/>
    </row>
    <row r="33" spans="1:18" ht="12.75">
      <c r="A33" s="113" t="s">
        <v>92</v>
      </c>
      <c r="B33" s="109" t="s">
        <v>183</v>
      </c>
      <c r="C33" s="110"/>
      <c r="D33" s="109"/>
      <c r="E33" s="109"/>
      <c r="F33" s="109"/>
      <c r="G33" s="109"/>
      <c r="H33" s="109"/>
      <c r="I33" s="109"/>
      <c r="J33" s="109"/>
      <c r="K33" s="109"/>
      <c r="L33" s="109"/>
      <c r="M33" s="111"/>
      <c r="N33" s="109"/>
      <c r="O33" s="110"/>
      <c r="P33" s="110"/>
      <c r="Q33" s="110"/>
      <c r="R33" s="110"/>
    </row>
    <row r="34" spans="1:18" ht="38.25">
      <c r="A34" s="113" t="s">
        <v>115</v>
      </c>
      <c r="B34" s="112" t="s">
        <v>187</v>
      </c>
      <c r="C34" s="110"/>
      <c r="D34" s="109"/>
      <c r="E34" s="109"/>
      <c r="F34" s="109"/>
      <c r="G34" s="109"/>
      <c r="H34" s="109"/>
      <c r="I34" s="109"/>
      <c r="J34" s="109"/>
      <c r="K34" s="109"/>
      <c r="L34" s="109"/>
      <c r="M34" s="111"/>
      <c r="N34" s="109"/>
      <c r="O34" s="110"/>
      <c r="P34" s="110"/>
      <c r="Q34" s="110"/>
      <c r="R34" s="110"/>
    </row>
    <row r="35" spans="1:18" ht="12.75">
      <c r="A35" s="113" t="s">
        <v>93</v>
      </c>
      <c r="B35" s="109" t="s">
        <v>184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09"/>
      <c r="O35" s="110"/>
      <c r="P35" s="110"/>
      <c r="Q35" s="110"/>
      <c r="R35" s="110"/>
    </row>
    <row r="36" spans="1:18" ht="12.75">
      <c r="A36" s="274" t="s">
        <v>528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6"/>
    </row>
    <row r="37" spans="1:18" ht="12.75">
      <c r="A37" s="113" t="s">
        <v>90</v>
      </c>
      <c r="B37" s="109" t="s">
        <v>466</v>
      </c>
      <c r="C37" s="110"/>
      <c r="D37" s="110"/>
      <c r="E37" s="110"/>
      <c r="F37" s="110"/>
      <c r="G37" s="110"/>
      <c r="H37" s="110"/>
      <c r="I37" s="110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1:18" ht="12.75">
      <c r="A38" s="113"/>
      <c r="B38" s="109" t="s">
        <v>467</v>
      </c>
      <c r="C38" s="110"/>
      <c r="D38" s="110"/>
      <c r="E38" s="110"/>
      <c r="F38" s="110"/>
      <c r="G38" s="110"/>
      <c r="H38" s="110"/>
      <c r="I38" s="110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8" ht="12.75">
      <c r="A39" s="113"/>
      <c r="B39" s="109" t="s">
        <v>186</v>
      </c>
      <c r="C39" s="110"/>
      <c r="D39" s="110"/>
      <c r="E39" s="110"/>
      <c r="F39" s="110"/>
      <c r="G39" s="110"/>
      <c r="H39" s="110"/>
      <c r="I39" s="110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1:18" ht="12.75">
      <c r="A40" s="113"/>
      <c r="B40" s="109" t="s">
        <v>27</v>
      </c>
      <c r="C40" s="110"/>
      <c r="D40" s="110"/>
      <c r="E40" s="110"/>
      <c r="F40" s="110"/>
      <c r="G40" s="110"/>
      <c r="H40" s="110"/>
      <c r="I40" s="110"/>
      <c r="J40" s="109"/>
      <c r="K40" s="109"/>
      <c r="L40" s="109"/>
      <c r="M40" s="109"/>
      <c r="N40" s="109"/>
      <c r="O40" s="109"/>
      <c r="P40" s="109"/>
      <c r="Q40" s="109"/>
      <c r="R40" s="109"/>
    </row>
    <row r="41" spans="1:18" ht="12.75">
      <c r="A41" s="113" t="s">
        <v>91</v>
      </c>
      <c r="B41" s="109" t="s">
        <v>491</v>
      </c>
      <c r="C41" s="110"/>
      <c r="D41" s="109"/>
      <c r="E41" s="109"/>
      <c r="F41" s="109"/>
      <c r="G41" s="109"/>
      <c r="H41" s="109"/>
      <c r="I41" s="109"/>
      <c r="J41" s="109"/>
      <c r="K41" s="109"/>
      <c r="L41" s="109"/>
      <c r="M41" s="111"/>
      <c r="N41" s="109"/>
      <c r="O41" s="110"/>
      <c r="P41" s="110"/>
      <c r="Q41" s="110"/>
      <c r="R41" s="110"/>
    </row>
    <row r="42" spans="1:18" ht="12.75">
      <c r="A42" s="113" t="s">
        <v>92</v>
      </c>
      <c r="B42" s="109" t="s">
        <v>183</v>
      </c>
      <c r="C42" s="110"/>
      <c r="D42" s="109"/>
      <c r="E42" s="109"/>
      <c r="F42" s="109"/>
      <c r="G42" s="109"/>
      <c r="H42" s="109"/>
      <c r="I42" s="109"/>
      <c r="J42" s="109"/>
      <c r="K42" s="109"/>
      <c r="L42" s="109"/>
      <c r="M42" s="111"/>
      <c r="N42" s="109"/>
      <c r="O42" s="110"/>
      <c r="P42" s="110"/>
      <c r="Q42" s="110"/>
      <c r="R42" s="110"/>
    </row>
    <row r="43" spans="1:18" ht="38.25">
      <c r="A43" s="113" t="s">
        <v>115</v>
      </c>
      <c r="B43" s="112" t="s">
        <v>187</v>
      </c>
      <c r="C43" s="110"/>
      <c r="D43" s="109"/>
      <c r="E43" s="109"/>
      <c r="F43" s="109"/>
      <c r="G43" s="109"/>
      <c r="H43" s="109"/>
      <c r="I43" s="109"/>
      <c r="J43" s="109"/>
      <c r="K43" s="109"/>
      <c r="L43" s="109"/>
      <c r="M43" s="111"/>
      <c r="N43" s="109"/>
      <c r="O43" s="110"/>
      <c r="P43" s="110"/>
      <c r="Q43" s="110"/>
      <c r="R43" s="110"/>
    </row>
    <row r="44" spans="1:18" ht="12.75">
      <c r="A44" s="113" t="s">
        <v>93</v>
      </c>
      <c r="B44" s="109" t="s">
        <v>184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09"/>
      <c r="O44" s="110"/>
      <c r="P44" s="110"/>
      <c r="Q44" s="110"/>
      <c r="R44" s="110"/>
    </row>
    <row r="45" spans="1:18" ht="12.75">
      <c r="A45" s="274" t="s">
        <v>521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6"/>
    </row>
    <row r="46" spans="1:18" ht="12.75">
      <c r="A46" s="113" t="s">
        <v>90</v>
      </c>
      <c r="B46" s="109" t="s">
        <v>466</v>
      </c>
      <c r="C46" s="110"/>
      <c r="D46" s="110"/>
      <c r="E46" s="110"/>
      <c r="F46" s="110"/>
      <c r="G46" s="110"/>
      <c r="H46" s="110"/>
      <c r="I46" s="110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2.75">
      <c r="A47" s="113"/>
      <c r="B47" s="109" t="s">
        <v>467</v>
      </c>
      <c r="C47" s="110"/>
      <c r="D47" s="110"/>
      <c r="E47" s="110"/>
      <c r="F47" s="110"/>
      <c r="G47" s="110"/>
      <c r="H47" s="110"/>
      <c r="I47" s="110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8" ht="12.75">
      <c r="A48" s="113"/>
      <c r="B48" s="109" t="s">
        <v>186</v>
      </c>
      <c r="C48" s="110"/>
      <c r="D48" s="110"/>
      <c r="E48" s="110"/>
      <c r="F48" s="110"/>
      <c r="G48" s="110"/>
      <c r="H48" s="110"/>
      <c r="I48" s="110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ht="12.75">
      <c r="A49" s="113"/>
      <c r="B49" s="109" t="s">
        <v>27</v>
      </c>
      <c r="C49" s="110"/>
      <c r="D49" s="110"/>
      <c r="E49" s="110"/>
      <c r="F49" s="110"/>
      <c r="G49" s="110"/>
      <c r="H49" s="110"/>
      <c r="I49" s="110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12.75">
      <c r="A50" s="113" t="s">
        <v>91</v>
      </c>
      <c r="B50" s="109" t="s">
        <v>491</v>
      </c>
      <c r="C50" s="110"/>
      <c r="D50" s="109"/>
      <c r="E50" s="109"/>
      <c r="F50" s="109"/>
      <c r="G50" s="109"/>
      <c r="H50" s="109"/>
      <c r="I50" s="109"/>
      <c r="J50" s="109"/>
      <c r="K50" s="109"/>
      <c r="L50" s="109"/>
      <c r="M50" s="111"/>
      <c r="N50" s="109"/>
      <c r="O50" s="110"/>
      <c r="P50" s="110"/>
      <c r="Q50" s="110"/>
      <c r="R50" s="110"/>
    </row>
    <row r="51" spans="1:18" ht="12.75">
      <c r="A51" s="113" t="s">
        <v>92</v>
      </c>
      <c r="B51" s="109" t="s">
        <v>183</v>
      </c>
      <c r="C51" s="110"/>
      <c r="D51" s="109"/>
      <c r="E51" s="109"/>
      <c r="F51" s="109"/>
      <c r="G51" s="109"/>
      <c r="H51" s="109"/>
      <c r="I51" s="109"/>
      <c r="J51" s="109"/>
      <c r="K51" s="109"/>
      <c r="L51" s="109"/>
      <c r="M51" s="111"/>
      <c r="N51" s="109"/>
      <c r="O51" s="110"/>
      <c r="P51" s="110"/>
      <c r="Q51" s="110"/>
      <c r="R51" s="110"/>
    </row>
    <row r="52" spans="1:18" ht="38.25">
      <c r="A52" s="113" t="s">
        <v>115</v>
      </c>
      <c r="B52" s="112" t="s">
        <v>187</v>
      </c>
      <c r="C52" s="110"/>
      <c r="D52" s="109"/>
      <c r="E52" s="109"/>
      <c r="F52" s="109"/>
      <c r="G52" s="109"/>
      <c r="H52" s="109"/>
      <c r="I52" s="109"/>
      <c r="J52" s="109"/>
      <c r="K52" s="109"/>
      <c r="L52" s="109"/>
      <c r="M52" s="111"/>
      <c r="N52" s="109"/>
      <c r="O52" s="110"/>
      <c r="P52" s="110"/>
      <c r="Q52" s="110"/>
      <c r="R52" s="110"/>
    </row>
    <row r="53" spans="1:18" ht="12.75">
      <c r="A53" s="113" t="s">
        <v>93</v>
      </c>
      <c r="B53" s="109" t="s">
        <v>184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1"/>
      <c r="N53" s="109"/>
      <c r="O53" s="110"/>
      <c r="P53" s="110"/>
      <c r="Q53" s="110"/>
      <c r="R53" s="110"/>
    </row>
  </sheetData>
  <mergeCells count="13">
    <mergeCell ref="A27:R27"/>
    <mergeCell ref="A17:R17"/>
    <mergeCell ref="A18:R18"/>
    <mergeCell ref="A8:R8"/>
    <mergeCell ref="A45:R45"/>
    <mergeCell ref="A3:R3"/>
    <mergeCell ref="A5:A6"/>
    <mergeCell ref="B5:B6"/>
    <mergeCell ref="C5:G5"/>
    <mergeCell ref="H5:L5"/>
    <mergeCell ref="M5:M6"/>
    <mergeCell ref="N5:R5"/>
    <mergeCell ref="A36:R36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68" r:id="rId1"/>
  <headerFooter alignWithMargins="0">
    <oddHeader>&amp;R61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G76"/>
  <sheetViews>
    <sheetView showGridLines="0" zoomScale="75" zoomScaleNormal="75" workbookViewId="0" topLeftCell="A1">
      <selection activeCell="E6" sqref="E6"/>
    </sheetView>
  </sheetViews>
  <sheetFormatPr defaultColWidth="9.00390625" defaultRowHeight="12.75"/>
  <cols>
    <col min="1" max="1" width="8.00390625" style="7" bestFit="1" customWidth="1"/>
    <col min="2" max="2" width="74.50390625" style="7" customWidth="1"/>
    <col min="3" max="6" width="14.125" style="7" customWidth="1"/>
    <col min="7" max="7" width="18.375" style="7" customWidth="1"/>
    <col min="8" max="16384" width="10.625" style="7" customWidth="1"/>
  </cols>
  <sheetData>
    <row r="1" spans="1:6" ht="12" customHeight="1">
      <c r="A1" s="10"/>
      <c r="B1" s="10"/>
      <c r="C1" s="14" t="s">
        <v>468</v>
      </c>
      <c r="D1" s="14"/>
      <c r="E1" s="14"/>
      <c r="F1" s="14"/>
    </row>
    <row r="2" spans="1:7" ht="18.75">
      <c r="A2" s="10"/>
      <c r="B2" s="12" t="s">
        <v>305</v>
      </c>
      <c r="C2" s="10"/>
      <c r="D2" s="10"/>
      <c r="E2" s="10"/>
      <c r="F2" s="10"/>
      <c r="G2" s="14" t="s">
        <v>107</v>
      </c>
    </row>
    <row r="3" spans="1:7" ht="12.75">
      <c r="A3" s="281" t="s">
        <v>123</v>
      </c>
      <c r="B3" s="281" t="s">
        <v>54</v>
      </c>
      <c r="C3" s="282" t="s">
        <v>519</v>
      </c>
      <c r="D3" s="341" t="s">
        <v>520</v>
      </c>
      <c r="E3" s="342"/>
      <c r="F3" s="343"/>
      <c r="G3" s="282" t="s">
        <v>521</v>
      </c>
    </row>
    <row r="4" spans="1:7" ht="12.75">
      <c r="A4" s="281"/>
      <c r="B4" s="281"/>
      <c r="C4" s="282"/>
      <c r="D4" s="344" t="s">
        <v>523</v>
      </c>
      <c r="E4" s="344" t="s">
        <v>530</v>
      </c>
      <c r="F4" s="344" t="s">
        <v>279</v>
      </c>
      <c r="G4" s="282"/>
    </row>
    <row r="5" spans="1:7" ht="12.75">
      <c r="A5" s="281"/>
      <c r="B5" s="281"/>
      <c r="C5" s="282"/>
      <c r="D5" s="345"/>
      <c r="E5" s="345"/>
      <c r="F5" s="345"/>
      <c r="G5" s="282"/>
    </row>
    <row r="6" spans="1:7" ht="15.75">
      <c r="A6" s="33">
        <v>1</v>
      </c>
      <c r="B6" s="33">
        <f>A6+1</f>
        <v>2</v>
      </c>
      <c r="C6" s="33">
        <f>B6+1</f>
        <v>3</v>
      </c>
      <c r="D6" s="33">
        <f>C6+1</f>
        <v>4</v>
      </c>
      <c r="E6" s="33">
        <f>D6+1</f>
        <v>5</v>
      </c>
      <c r="F6" s="33">
        <f>E6+1</f>
        <v>6</v>
      </c>
      <c r="G6" s="33">
        <f>F6+1</f>
        <v>7</v>
      </c>
    </row>
    <row r="7" spans="1:7" ht="12.75" customHeight="1">
      <c r="A7" s="114" t="s">
        <v>90</v>
      </c>
      <c r="B7" s="67" t="s">
        <v>472</v>
      </c>
      <c r="C7" s="8"/>
      <c r="D7" s="8"/>
      <c r="E7" s="8"/>
      <c r="F7" s="8"/>
      <c r="G7" s="8"/>
    </row>
    <row r="8" spans="1:7" ht="12.75" customHeight="1">
      <c r="A8" s="114" t="s">
        <v>91</v>
      </c>
      <c r="B8" s="67" t="s">
        <v>41</v>
      </c>
      <c r="C8" s="8"/>
      <c r="D8" s="8"/>
      <c r="E8" s="8"/>
      <c r="F8" s="8"/>
      <c r="G8" s="8"/>
    </row>
    <row r="9" spans="1:7" ht="12.75" customHeight="1">
      <c r="A9" s="114"/>
      <c r="B9" s="67" t="s">
        <v>39</v>
      </c>
      <c r="C9" s="8"/>
      <c r="D9" s="8"/>
      <c r="E9" s="8"/>
      <c r="F9" s="8"/>
      <c r="G9" s="8"/>
    </row>
    <row r="10" spans="1:7" ht="12.75" customHeight="1">
      <c r="A10" s="114" t="s">
        <v>92</v>
      </c>
      <c r="B10" s="67" t="s">
        <v>289</v>
      </c>
      <c r="C10" s="8"/>
      <c r="D10" s="8"/>
      <c r="E10" s="8"/>
      <c r="F10" s="8"/>
      <c r="G10" s="8"/>
    </row>
    <row r="11" spans="1:7" ht="12.75" customHeight="1">
      <c r="A11" s="114"/>
      <c r="B11" s="67" t="s">
        <v>39</v>
      </c>
      <c r="C11" s="8"/>
      <c r="D11" s="8"/>
      <c r="E11" s="8"/>
      <c r="F11" s="8"/>
      <c r="G11" s="8"/>
    </row>
    <row r="12" spans="1:7" ht="12.75" customHeight="1">
      <c r="A12" s="114" t="s">
        <v>93</v>
      </c>
      <c r="B12" s="68" t="s">
        <v>42</v>
      </c>
      <c r="C12" s="8"/>
      <c r="D12" s="8"/>
      <c r="E12" s="8"/>
      <c r="F12" s="8"/>
      <c r="G12" s="8"/>
    </row>
    <row r="13" spans="1:7" ht="12.75" customHeight="1">
      <c r="A13" s="114" t="s">
        <v>94</v>
      </c>
      <c r="B13" s="68" t="s">
        <v>324</v>
      </c>
      <c r="C13" s="8"/>
      <c r="D13" s="8"/>
      <c r="E13" s="8"/>
      <c r="F13" s="8"/>
      <c r="G13" s="8"/>
    </row>
    <row r="14" spans="1:7" ht="29.25" customHeight="1">
      <c r="A14" s="114" t="s">
        <v>112</v>
      </c>
      <c r="B14" s="68" t="s">
        <v>474</v>
      </c>
      <c r="C14" s="8"/>
      <c r="D14" s="8"/>
      <c r="E14" s="8"/>
      <c r="F14" s="8"/>
      <c r="G14" s="8"/>
    </row>
    <row r="15" spans="1:7" ht="12.75" customHeight="1">
      <c r="A15" s="114" t="s">
        <v>24</v>
      </c>
      <c r="B15" s="68" t="s">
        <v>325</v>
      </c>
      <c r="C15" s="8"/>
      <c r="D15" s="8"/>
      <c r="E15" s="8"/>
      <c r="F15" s="8"/>
      <c r="G15" s="8"/>
    </row>
    <row r="16" spans="1:7" ht="12.75" customHeight="1">
      <c r="A16" s="114" t="s">
        <v>95</v>
      </c>
      <c r="B16" s="67" t="s">
        <v>43</v>
      </c>
      <c r="C16" s="8"/>
      <c r="D16" s="8"/>
      <c r="E16" s="8"/>
      <c r="F16" s="8"/>
      <c r="G16" s="8"/>
    </row>
    <row r="17" spans="1:7" ht="12.75" customHeight="1">
      <c r="A17" s="114"/>
      <c r="B17" s="67" t="s">
        <v>39</v>
      </c>
      <c r="C17" s="8"/>
      <c r="D17" s="8"/>
      <c r="E17" s="8"/>
      <c r="F17" s="8"/>
      <c r="G17" s="8"/>
    </row>
    <row r="18" spans="1:7" ht="12.75" customHeight="1">
      <c r="A18" s="114" t="s">
        <v>96</v>
      </c>
      <c r="B18" s="67" t="s">
        <v>55</v>
      </c>
      <c r="C18" s="8"/>
      <c r="D18" s="8"/>
      <c r="E18" s="8"/>
      <c r="F18" s="8"/>
      <c r="G18" s="8"/>
    </row>
    <row r="19" spans="1:7" ht="12.75" customHeight="1">
      <c r="A19" s="114"/>
      <c r="B19" s="67" t="s">
        <v>39</v>
      </c>
      <c r="C19" s="8"/>
      <c r="D19" s="8"/>
      <c r="E19" s="8"/>
      <c r="F19" s="8"/>
      <c r="G19" s="8"/>
    </row>
    <row r="20" spans="1:7" ht="12.75" customHeight="1">
      <c r="A20" s="114" t="s">
        <v>97</v>
      </c>
      <c r="B20" s="67" t="s">
        <v>44</v>
      </c>
      <c r="C20" s="8"/>
      <c r="D20" s="8"/>
      <c r="E20" s="8"/>
      <c r="F20" s="8"/>
      <c r="G20" s="8"/>
    </row>
    <row r="21" spans="1:7" ht="12.75" customHeight="1">
      <c r="A21" s="114" t="s">
        <v>98</v>
      </c>
      <c r="B21" s="67" t="s">
        <v>56</v>
      </c>
      <c r="C21" s="8"/>
      <c r="D21" s="8"/>
      <c r="E21" s="8"/>
      <c r="F21" s="8"/>
      <c r="G21" s="8"/>
    </row>
    <row r="22" spans="1:7" ht="12.75" customHeight="1">
      <c r="A22" s="114" t="s">
        <v>326</v>
      </c>
      <c r="B22" s="69" t="s">
        <v>469</v>
      </c>
      <c r="C22" s="8"/>
      <c r="D22" s="8"/>
      <c r="E22" s="8"/>
      <c r="F22" s="8"/>
      <c r="G22" s="8"/>
    </row>
    <row r="23" spans="1:7" ht="12.75" customHeight="1">
      <c r="A23" s="114" t="s">
        <v>327</v>
      </c>
      <c r="B23" s="69" t="s">
        <v>470</v>
      </c>
      <c r="C23" s="8"/>
      <c r="D23" s="8"/>
      <c r="E23" s="8"/>
      <c r="F23" s="8"/>
      <c r="G23" s="8"/>
    </row>
    <row r="24" spans="1:7" ht="12.75" customHeight="1">
      <c r="A24" s="114" t="s">
        <v>328</v>
      </c>
      <c r="B24" s="68" t="s">
        <v>57</v>
      </c>
      <c r="C24" s="8"/>
      <c r="D24" s="8"/>
      <c r="E24" s="8"/>
      <c r="F24" s="8"/>
      <c r="G24" s="8"/>
    </row>
    <row r="25" spans="1:7" ht="75.75" customHeight="1">
      <c r="A25" s="114" t="s">
        <v>329</v>
      </c>
      <c r="B25" s="119" t="s">
        <v>188</v>
      </c>
      <c r="C25" s="8"/>
      <c r="D25" s="8"/>
      <c r="E25" s="8"/>
      <c r="F25" s="8"/>
      <c r="G25" s="8"/>
    </row>
    <row r="26" spans="1:7" ht="14.25" customHeight="1">
      <c r="A26" s="114" t="s">
        <v>330</v>
      </c>
      <c r="B26" s="67" t="s">
        <v>471</v>
      </c>
      <c r="C26" s="8"/>
      <c r="D26" s="8"/>
      <c r="E26" s="8"/>
      <c r="F26" s="8"/>
      <c r="G26" s="8"/>
    </row>
    <row r="27" spans="1:7" ht="14.25" customHeight="1">
      <c r="A27" s="114" t="s">
        <v>331</v>
      </c>
      <c r="B27" s="67" t="s">
        <v>120</v>
      </c>
      <c r="C27" s="8"/>
      <c r="D27" s="8"/>
      <c r="E27" s="8"/>
      <c r="F27" s="8"/>
      <c r="G27" s="8"/>
    </row>
    <row r="28" spans="1:7" ht="14.25" customHeight="1">
      <c r="A28" s="114" t="s">
        <v>332</v>
      </c>
      <c r="B28" s="68" t="s">
        <v>473</v>
      </c>
      <c r="C28" s="8"/>
      <c r="D28" s="8"/>
      <c r="E28" s="8"/>
      <c r="F28" s="8"/>
      <c r="G28" s="8"/>
    </row>
    <row r="29" spans="1:7" ht="14.25" customHeight="1">
      <c r="A29" s="114" t="s">
        <v>333</v>
      </c>
      <c r="B29" s="67" t="s">
        <v>58</v>
      </c>
      <c r="C29" s="8"/>
      <c r="D29" s="8"/>
      <c r="E29" s="8"/>
      <c r="F29" s="8"/>
      <c r="G29" s="8"/>
    </row>
    <row r="30" spans="1:7" ht="14.25" customHeight="1">
      <c r="A30" s="114" t="s">
        <v>334</v>
      </c>
      <c r="B30" s="67" t="s">
        <v>59</v>
      </c>
      <c r="C30" s="8"/>
      <c r="D30" s="8"/>
      <c r="E30" s="8"/>
      <c r="F30" s="8"/>
      <c r="G30" s="8"/>
    </row>
    <row r="31" spans="1:7" ht="14.25" customHeight="1">
      <c r="A31" s="114" t="s">
        <v>335</v>
      </c>
      <c r="B31" s="67" t="s">
        <v>28</v>
      </c>
      <c r="C31" s="8"/>
      <c r="D31" s="8"/>
      <c r="E31" s="8"/>
      <c r="F31" s="8"/>
      <c r="G31" s="8"/>
    </row>
    <row r="32" spans="1:7" ht="14.25" customHeight="1">
      <c r="A32" s="114" t="s">
        <v>105</v>
      </c>
      <c r="B32" s="67" t="s">
        <v>60</v>
      </c>
      <c r="C32" s="8"/>
      <c r="D32" s="8"/>
      <c r="E32" s="8"/>
      <c r="F32" s="8"/>
      <c r="G32" s="8"/>
    </row>
    <row r="33" spans="1:7" ht="14.25" customHeight="1">
      <c r="A33" s="114" t="s">
        <v>336</v>
      </c>
      <c r="B33" s="67" t="s">
        <v>61</v>
      </c>
      <c r="C33" s="8"/>
      <c r="D33" s="8"/>
      <c r="E33" s="8"/>
      <c r="F33" s="8"/>
      <c r="G33" s="8"/>
    </row>
    <row r="34" spans="1:7" ht="14.25" customHeight="1">
      <c r="A34" s="114" t="s">
        <v>99</v>
      </c>
      <c r="B34" s="67" t="s">
        <v>281</v>
      </c>
      <c r="C34" s="8"/>
      <c r="D34" s="8"/>
      <c r="E34" s="8"/>
      <c r="F34" s="8"/>
      <c r="G34" s="8"/>
    </row>
    <row r="35" spans="1:7" ht="14.25" customHeight="1">
      <c r="A35" s="114"/>
      <c r="B35" s="67" t="s">
        <v>39</v>
      </c>
      <c r="C35" s="8"/>
      <c r="D35" s="8"/>
      <c r="E35" s="8"/>
      <c r="F35" s="8"/>
      <c r="G35" s="8"/>
    </row>
    <row r="36" spans="1:7" ht="14.25" customHeight="1">
      <c r="A36" s="114" t="s">
        <v>100</v>
      </c>
      <c r="B36" s="67" t="s">
        <v>29</v>
      </c>
      <c r="C36" s="8"/>
      <c r="D36" s="8"/>
      <c r="E36" s="8"/>
      <c r="F36" s="8"/>
      <c r="G36" s="8"/>
    </row>
    <row r="37" spans="1:7" ht="14.25" customHeight="1">
      <c r="A37" s="114" t="s">
        <v>101</v>
      </c>
      <c r="B37" s="67" t="s">
        <v>31</v>
      </c>
      <c r="C37" s="8"/>
      <c r="D37" s="8"/>
      <c r="E37" s="8"/>
      <c r="F37" s="8"/>
      <c r="G37" s="8"/>
    </row>
    <row r="38" spans="1:7" ht="14.25" customHeight="1">
      <c r="A38" s="114" t="s">
        <v>102</v>
      </c>
      <c r="B38" s="67" t="s">
        <v>290</v>
      </c>
      <c r="C38" s="8"/>
      <c r="D38" s="8"/>
      <c r="E38" s="8"/>
      <c r="F38" s="8"/>
      <c r="G38" s="8"/>
    </row>
    <row r="39" spans="1:7" ht="14.25" customHeight="1">
      <c r="A39" s="114"/>
      <c r="B39" s="67" t="s">
        <v>52</v>
      </c>
      <c r="C39" s="8"/>
      <c r="D39" s="8"/>
      <c r="E39" s="8"/>
      <c r="F39" s="8"/>
      <c r="G39" s="8"/>
    </row>
    <row r="40" spans="1:7" ht="14.25" customHeight="1">
      <c r="A40" s="115" t="s">
        <v>337</v>
      </c>
      <c r="B40" s="67" t="s">
        <v>62</v>
      </c>
      <c r="C40" s="8"/>
      <c r="D40" s="8"/>
      <c r="E40" s="8"/>
      <c r="F40" s="8"/>
      <c r="G40" s="8"/>
    </row>
    <row r="41" spans="1:7" ht="14.25" customHeight="1">
      <c r="A41" s="115" t="s">
        <v>386</v>
      </c>
      <c r="B41" s="67" t="s">
        <v>393</v>
      </c>
      <c r="C41" s="8"/>
      <c r="D41" s="8"/>
      <c r="E41" s="8"/>
      <c r="F41" s="8"/>
      <c r="G41" s="8"/>
    </row>
    <row r="42" spans="1:7" ht="14.25" customHeight="1">
      <c r="A42" s="115" t="s">
        <v>387</v>
      </c>
      <c r="B42" s="67" t="s">
        <v>394</v>
      </c>
      <c r="C42" s="8"/>
      <c r="D42" s="8"/>
      <c r="E42" s="8"/>
      <c r="F42" s="8"/>
      <c r="G42" s="8"/>
    </row>
    <row r="43" spans="1:7" ht="14.25" customHeight="1">
      <c r="A43" s="115" t="s">
        <v>392</v>
      </c>
      <c r="B43" s="67" t="s">
        <v>399</v>
      </c>
      <c r="C43" s="8"/>
      <c r="D43" s="8"/>
      <c r="E43" s="8"/>
      <c r="F43" s="8"/>
      <c r="G43" s="8"/>
    </row>
    <row r="44" spans="1:7" ht="14.25" customHeight="1">
      <c r="A44" s="114" t="s">
        <v>338</v>
      </c>
      <c r="B44" s="67" t="s">
        <v>15</v>
      </c>
      <c r="C44" s="8"/>
      <c r="D44" s="8"/>
      <c r="E44" s="8"/>
      <c r="F44" s="8"/>
      <c r="G44" s="8"/>
    </row>
    <row r="45" spans="1:7" ht="14.25" customHeight="1">
      <c r="A45" s="115" t="s">
        <v>340</v>
      </c>
      <c r="B45" s="67" t="s">
        <v>396</v>
      </c>
      <c r="C45" s="8"/>
      <c r="D45" s="8"/>
      <c r="E45" s="8"/>
      <c r="F45" s="8"/>
      <c r="G45" s="8"/>
    </row>
    <row r="46" spans="1:7" ht="14.25" customHeight="1">
      <c r="A46" s="115" t="s">
        <v>341</v>
      </c>
      <c r="B46" s="67" t="s">
        <v>397</v>
      </c>
      <c r="C46" s="8"/>
      <c r="D46" s="8"/>
      <c r="E46" s="8"/>
      <c r="F46" s="8"/>
      <c r="G46" s="8"/>
    </row>
    <row r="47" spans="1:7" ht="14.25" customHeight="1">
      <c r="A47" s="115" t="s">
        <v>395</v>
      </c>
      <c r="B47" s="67" t="s">
        <v>398</v>
      </c>
      <c r="C47" s="8"/>
      <c r="D47" s="8"/>
      <c r="E47" s="8"/>
      <c r="F47" s="8"/>
      <c r="G47" s="8"/>
    </row>
    <row r="48" spans="1:7" ht="14.25" customHeight="1">
      <c r="A48" s="114" t="s">
        <v>339</v>
      </c>
      <c r="B48" s="67" t="s">
        <v>16</v>
      </c>
      <c r="C48" s="8"/>
      <c r="D48" s="8"/>
      <c r="E48" s="8"/>
      <c r="F48" s="8"/>
      <c r="G48" s="8"/>
    </row>
    <row r="49" ht="12.75">
      <c r="A49" s="50"/>
    </row>
    <row r="50" spans="1:7" ht="27.75" customHeight="1">
      <c r="A50" s="50" t="s">
        <v>409</v>
      </c>
      <c r="B50" s="280" t="s">
        <v>280</v>
      </c>
      <c r="C50" s="280"/>
      <c r="D50" s="280"/>
      <c r="E50" s="280"/>
      <c r="F50" s="280"/>
      <c r="G50" s="280"/>
    </row>
    <row r="51" ht="45" customHeight="1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</sheetData>
  <mergeCells count="9">
    <mergeCell ref="B50:G50"/>
    <mergeCell ref="A3:A5"/>
    <mergeCell ref="B3:B5"/>
    <mergeCell ref="C3:C5"/>
    <mergeCell ref="G3:G5"/>
    <mergeCell ref="D3:F3"/>
    <mergeCell ref="D4:D5"/>
    <mergeCell ref="E4:E5"/>
    <mergeCell ref="F4:F5"/>
  </mergeCells>
  <printOptions horizontalCentered="1"/>
  <pageMargins left="0.72" right="0.24" top="0.37" bottom="0" header="0" footer="0"/>
  <pageSetup blackAndWhite="1" fitToHeight="1" fitToWidth="1" horizontalDpi="600" verticalDpi="600" orientation="portrait" paperSize="9" scale="65" r:id="rId1"/>
  <headerFooter alignWithMargins="0">
    <oddHeader>&amp;R70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H132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4.875" style="0" customWidth="1"/>
    <col min="2" max="2" width="52.125" style="0" customWidth="1"/>
    <col min="4" max="4" width="13.125" style="0" customWidth="1"/>
    <col min="5" max="5" width="15.875" style="0" customWidth="1"/>
    <col min="6" max="6" width="13.625" style="0" customWidth="1"/>
    <col min="7" max="7" width="13.375" style="0" customWidth="1"/>
    <col min="8" max="8" width="15.625" style="0" customWidth="1"/>
  </cols>
  <sheetData>
    <row r="1" ht="12.75">
      <c r="H1" s="14" t="s">
        <v>475</v>
      </c>
    </row>
    <row r="3" spans="1:8" ht="18.75">
      <c r="A3" s="283" t="s">
        <v>410</v>
      </c>
      <c r="B3" s="283"/>
      <c r="C3" s="283"/>
      <c r="D3" s="283"/>
      <c r="E3" s="283"/>
      <c r="F3" s="283"/>
      <c r="G3" s="283"/>
      <c r="H3" s="283"/>
    </row>
    <row r="5" spans="1:8" s="348" customFormat="1" ht="25.5" customHeight="1">
      <c r="A5" s="346" t="s">
        <v>312</v>
      </c>
      <c r="B5" s="346" t="s">
        <v>53</v>
      </c>
      <c r="C5" s="346" t="s">
        <v>313</v>
      </c>
      <c r="D5" s="346" t="s">
        <v>519</v>
      </c>
      <c r="E5" s="350" t="s">
        <v>520</v>
      </c>
      <c r="F5" s="351"/>
      <c r="G5" s="352"/>
      <c r="H5" s="346" t="s">
        <v>521</v>
      </c>
    </row>
    <row r="6" spans="1:8" s="348" customFormat="1" ht="27.75" customHeight="1">
      <c r="A6" s="349"/>
      <c r="B6" s="349"/>
      <c r="C6" s="349"/>
      <c r="D6" s="349"/>
      <c r="E6" s="347" t="s">
        <v>523</v>
      </c>
      <c r="F6" s="347" t="s">
        <v>530</v>
      </c>
      <c r="G6" s="347" t="s">
        <v>279</v>
      </c>
      <c r="H6" s="349"/>
    </row>
    <row r="7" spans="1:8" ht="12.75">
      <c r="A7" s="1">
        <v>1</v>
      </c>
      <c r="B7" s="1">
        <f>A7+1</f>
        <v>2</v>
      </c>
      <c r="C7" s="1">
        <f aca="true" t="shared" si="0" ref="C7:H7">B7+1</f>
        <v>3</v>
      </c>
      <c r="D7" s="1">
        <f t="shared" si="0"/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</row>
    <row r="8" spans="1:8" ht="14.25">
      <c r="A8" s="24" t="s">
        <v>90</v>
      </c>
      <c r="B8" s="34" t="s">
        <v>18</v>
      </c>
      <c r="C8" s="1"/>
      <c r="D8" s="24"/>
      <c r="E8" s="24"/>
      <c r="F8" s="24"/>
      <c r="G8" s="24"/>
      <c r="H8" s="24"/>
    </row>
    <row r="9" spans="1:8" ht="12.75">
      <c r="A9" s="24"/>
      <c r="B9" s="2" t="s">
        <v>412</v>
      </c>
      <c r="C9" s="1" t="s">
        <v>19</v>
      </c>
      <c r="D9" s="24"/>
      <c r="E9" s="24"/>
      <c r="F9" s="24"/>
      <c r="G9" s="24"/>
      <c r="H9" s="24"/>
    </row>
    <row r="10" spans="1:8" ht="12.75">
      <c r="A10" s="24" t="s">
        <v>91</v>
      </c>
      <c r="B10" s="35" t="s">
        <v>22</v>
      </c>
      <c r="C10" s="1"/>
      <c r="D10" s="24"/>
      <c r="E10" s="24"/>
      <c r="F10" s="24"/>
      <c r="G10" s="24"/>
      <c r="H10" s="24"/>
    </row>
    <row r="11" spans="1:8" ht="12.75">
      <c r="A11" s="36" t="s">
        <v>88</v>
      </c>
      <c r="B11" s="2" t="s">
        <v>23</v>
      </c>
      <c r="C11" s="1" t="s">
        <v>352</v>
      </c>
      <c r="D11" s="24"/>
      <c r="E11" s="24"/>
      <c r="F11" s="24"/>
      <c r="G11" s="24"/>
      <c r="H11" s="24"/>
    </row>
    <row r="12" spans="1:8" ht="12.75">
      <c r="A12" s="24" t="s">
        <v>89</v>
      </c>
      <c r="B12" s="2" t="s">
        <v>342</v>
      </c>
      <c r="C12" s="1"/>
      <c r="D12" s="24"/>
      <c r="E12" s="24"/>
      <c r="F12" s="24"/>
      <c r="G12" s="24"/>
      <c r="H12" s="24"/>
    </row>
    <row r="13" spans="1:8" ht="25.5">
      <c r="A13" s="24" t="s">
        <v>114</v>
      </c>
      <c r="B13" s="2" t="s">
        <v>343</v>
      </c>
      <c r="C13" s="1" t="s">
        <v>352</v>
      </c>
      <c r="D13" s="24"/>
      <c r="E13" s="24"/>
      <c r="F13" s="24"/>
      <c r="G13" s="24"/>
      <c r="H13" s="24"/>
    </row>
    <row r="14" spans="1:8" ht="12.75">
      <c r="A14" s="24" t="s">
        <v>121</v>
      </c>
      <c r="B14" s="24" t="s">
        <v>344</v>
      </c>
      <c r="C14" s="1"/>
      <c r="D14" s="24"/>
      <c r="E14" s="24"/>
      <c r="F14" s="24"/>
      <c r="G14" s="24"/>
      <c r="H14" s="24"/>
    </row>
    <row r="15" spans="1:8" ht="25.5">
      <c r="A15" s="24" t="s">
        <v>217</v>
      </c>
      <c r="B15" s="2" t="s">
        <v>345</v>
      </c>
      <c r="C15" s="1" t="s">
        <v>352</v>
      </c>
      <c r="D15" s="24"/>
      <c r="E15" s="24"/>
      <c r="F15" s="24"/>
      <c r="G15" s="24"/>
      <c r="H15" s="24"/>
    </row>
    <row r="16" spans="1:8" ht="12.75">
      <c r="A16" s="24" t="s">
        <v>218</v>
      </c>
      <c r="B16" s="2" t="s">
        <v>346</v>
      </c>
      <c r="C16" s="1" t="s">
        <v>21</v>
      </c>
      <c r="D16" s="24"/>
      <c r="E16" s="24"/>
      <c r="F16" s="24"/>
      <c r="G16" s="24"/>
      <c r="H16" s="24"/>
    </row>
    <row r="17" spans="1:8" ht="25.5">
      <c r="A17" s="24" t="s">
        <v>219</v>
      </c>
      <c r="B17" s="2" t="s">
        <v>347</v>
      </c>
      <c r="C17" s="1"/>
      <c r="D17" s="24"/>
      <c r="E17" s="24"/>
      <c r="F17" s="24"/>
      <c r="G17" s="24"/>
      <c r="H17" s="24"/>
    </row>
    <row r="18" spans="1:8" ht="12.75">
      <c r="A18" s="24" t="s">
        <v>348</v>
      </c>
      <c r="B18" s="2" t="s">
        <v>350</v>
      </c>
      <c r="C18" s="1" t="s">
        <v>315</v>
      </c>
      <c r="D18" s="24"/>
      <c r="E18" s="24"/>
      <c r="F18" s="24"/>
      <c r="G18" s="24"/>
      <c r="H18" s="24"/>
    </row>
    <row r="19" spans="1:8" ht="12.75">
      <c r="A19" s="24" t="s">
        <v>349</v>
      </c>
      <c r="B19" s="2" t="s">
        <v>351</v>
      </c>
      <c r="C19" s="1" t="s">
        <v>352</v>
      </c>
      <c r="D19" s="24"/>
      <c r="E19" s="24"/>
      <c r="F19" s="24"/>
      <c r="G19" s="24"/>
      <c r="H19" s="24"/>
    </row>
    <row r="20" spans="1:8" ht="12.75">
      <c r="A20" s="24" t="s">
        <v>220</v>
      </c>
      <c r="B20" s="2" t="s">
        <v>353</v>
      </c>
      <c r="C20" s="1"/>
      <c r="D20" s="24"/>
      <c r="E20" s="24"/>
      <c r="F20" s="24"/>
      <c r="G20" s="24"/>
      <c r="H20" s="24"/>
    </row>
    <row r="21" spans="1:8" ht="12.75">
      <c r="A21" s="24" t="s">
        <v>354</v>
      </c>
      <c r="B21" s="2" t="s">
        <v>350</v>
      </c>
      <c r="C21" s="1" t="s">
        <v>315</v>
      </c>
      <c r="D21" s="24"/>
      <c r="E21" s="24"/>
      <c r="F21" s="24"/>
      <c r="G21" s="24"/>
      <c r="H21" s="24"/>
    </row>
    <row r="22" spans="1:8" ht="12.75">
      <c r="A22" s="24" t="s">
        <v>355</v>
      </c>
      <c r="B22" s="2" t="s">
        <v>351</v>
      </c>
      <c r="C22" s="1" t="s">
        <v>352</v>
      </c>
      <c r="D22" s="24"/>
      <c r="E22" s="24"/>
      <c r="F22" s="24"/>
      <c r="G22" s="24"/>
      <c r="H22" s="24"/>
    </row>
    <row r="23" spans="1:8" ht="12.75">
      <c r="A23" s="24" t="s">
        <v>221</v>
      </c>
      <c r="B23" s="2" t="s">
        <v>383</v>
      </c>
      <c r="C23" s="1"/>
      <c r="D23" s="24"/>
      <c r="E23" s="24"/>
      <c r="F23" s="24"/>
      <c r="G23" s="24"/>
      <c r="H23" s="24"/>
    </row>
    <row r="24" spans="1:8" ht="12.75">
      <c r="A24" s="24" t="s">
        <v>358</v>
      </c>
      <c r="B24" s="2" t="s">
        <v>350</v>
      </c>
      <c r="C24" s="1" t="s">
        <v>315</v>
      </c>
      <c r="D24" s="24"/>
      <c r="E24" s="24"/>
      <c r="F24" s="24"/>
      <c r="G24" s="24"/>
      <c r="H24" s="24"/>
    </row>
    <row r="25" spans="1:8" ht="12.75">
      <c r="A25" s="24" t="s">
        <v>359</v>
      </c>
      <c r="B25" s="2" t="s">
        <v>351</v>
      </c>
      <c r="C25" s="1" t="s">
        <v>352</v>
      </c>
      <c r="D25" s="24"/>
      <c r="E25" s="24"/>
      <c r="F25" s="24"/>
      <c r="G25" s="24"/>
      <c r="H25" s="24"/>
    </row>
    <row r="26" spans="1:8" ht="12.75">
      <c r="A26" s="24" t="s">
        <v>222</v>
      </c>
      <c r="B26" s="2" t="s">
        <v>356</v>
      </c>
      <c r="C26" s="1"/>
      <c r="D26" s="24"/>
      <c r="E26" s="24"/>
      <c r="F26" s="24"/>
      <c r="G26" s="24"/>
      <c r="H26" s="24"/>
    </row>
    <row r="27" spans="1:8" ht="12.75">
      <c r="A27" s="24" t="s">
        <v>360</v>
      </c>
      <c r="B27" s="2" t="s">
        <v>350</v>
      </c>
      <c r="C27" s="1" t="s">
        <v>315</v>
      </c>
      <c r="D27" s="24"/>
      <c r="E27" s="24"/>
      <c r="F27" s="24"/>
      <c r="G27" s="24"/>
      <c r="H27" s="24"/>
    </row>
    <row r="28" spans="1:8" ht="12.75">
      <c r="A28" s="24" t="s">
        <v>361</v>
      </c>
      <c r="B28" s="2" t="s">
        <v>351</v>
      </c>
      <c r="C28" s="1" t="s">
        <v>352</v>
      </c>
      <c r="D28" s="24"/>
      <c r="E28" s="24"/>
      <c r="F28" s="24"/>
      <c r="G28" s="24"/>
      <c r="H28" s="24"/>
    </row>
    <row r="29" spans="1:8" ht="25.5">
      <c r="A29" s="24" t="s">
        <v>362</v>
      </c>
      <c r="B29" s="2" t="s">
        <v>357</v>
      </c>
      <c r="C29" s="1"/>
      <c r="D29" s="24"/>
      <c r="E29" s="24"/>
      <c r="F29" s="24"/>
      <c r="G29" s="24"/>
      <c r="H29" s="24"/>
    </row>
    <row r="30" spans="1:8" ht="12.75">
      <c r="A30" s="24" t="s">
        <v>363</v>
      </c>
      <c r="B30" s="2" t="s">
        <v>350</v>
      </c>
      <c r="C30" s="1" t="s">
        <v>315</v>
      </c>
      <c r="D30" s="24"/>
      <c r="E30" s="24"/>
      <c r="F30" s="24"/>
      <c r="G30" s="24"/>
      <c r="H30" s="24"/>
    </row>
    <row r="31" spans="1:8" ht="12.75">
      <c r="A31" s="24" t="s">
        <v>364</v>
      </c>
      <c r="B31" s="2" t="s">
        <v>351</v>
      </c>
      <c r="C31" s="1" t="s">
        <v>352</v>
      </c>
      <c r="D31" s="24"/>
      <c r="E31" s="24"/>
      <c r="F31" s="24"/>
      <c r="G31" s="24"/>
      <c r="H31" s="24"/>
    </row>
    <row r="32" spans="1:8" ht="12.75">
      <c r="A32" s="24" t="s">
        <v>365</v>
      </c>
      <c r="B32" s="2" t="s">
        <v>366</v>
      </c>
      <c r="C32" s="1" t="s">
        <v>352</v>
      </c>
      <c r="D32" s="24"/>
      <c r="E32" s="24"/>
      <c r="F32" s="24"/>
      <c r="G32" s="24"/>
      <c r="H32" s="24"/>
    </row>
    <row r="33" spans="1:8" ht="25.5">
      <c r="A33" s="24" t="s">
        <v>92</v>
      </c>
      <c r="B33" s="35" t="s">
        <v>371</v>
      </c>
      <c r="C33" s="1"/>
      <c r="D33" s="24"/>
      <c r="E33" s="24"/>
      <c r="F33" s="24"/>
      <c r="G33" s="24"/>
      <c r="H33" s="24"/>
    </row>
    <row r="34" spans="1:8" ht="12.75">
      <c r="A34" s="24" t="s">
        <v>115</v>
      </c>
      <c r="B34" s="2" t="s">
        <v>367</v>
      </c>
      <c r="C34" s="1" t="s">
        <v>107</v>
      </c>
      <c r="D34" s="24"/>
      <c r="E34" s="24"/>
      <c r="F34" s="24"/>
      <c r="G34" s="24"/>
      <c r="H34" s="24"/>
    </row>
    <row r="35" spans="1:8" ht="12.75">
      <c r="A35" s="24" t="s">
        <v>116</v>
      </c>
      <c r="B35" s="2" t="s">
        <v>368</v>
      </c>
      <c r="C35" s="1" t="s">
        <v>370</v>
      </c>
      <c r="D35" s="24"/>
      <c r="E35" s="24"/>
      <c r="F35" s="24"/>
      <c r="G35" s="24"/>
      <c r="H35" s="24"/>
    </row>
    <row r="36" spans="1:8" ht="12.75">
      <c r="A36" s="24" t="s">
        <v>117</v>
      </c>
      <c r="B36" s="2" t="s">
        <v>369</v>
      </c>
      <c r="C36" s="1" t="s">
        <v>370</v>
      </c>
      <c r="D36" s="24"/>
      <c r="E36" s="24"/>
      <c r="F36" s="24"/>
      <c r="G36" s="24"/>
      <c r="H36" s="24"/>
    </row>
    <row r="37" spans="1:8" ht="25.5">
      <c r="A37" s="24" t="s">
        <v>93</v>
      </c>
      <c r="B37" s="35" t="s">
        <v>372</v>
      </c>
      <c r="C37" s="1"/>
      <c r="D37" s="24"/>
      <c r="E37" s="24"/>
      <c r="F37" s="24"/>
      <c r="G37" s="24"/>
      <c r="H37" s="24"/>
    </row>
    <row r="38" spans="1:8" ht="25.5">
      <c r="A38" s="24" t="s">
        <v>45</v>
      </c>
      <c r="B38" s="2" t="s">
        <v>20</v>
      </c>
      <c r="C38" s="1" t="s">
        <v>19</v>
      </c>
      <c r="D38" s="24"/>
      <c r="E38" s="24"/>
      <c r="F38" s="24"/>
      <c r="G38" s="24"/>
      <c r="H38" s="24"/>
    </row>
    <row r="39" spans="1:8" ht="12.75">
      <c r="A39" s="24" t="s">
        <v>46</v>
      </c>
      <c r="B39" s="2" t="s">
        <v>379</v>
      </c>
      <c r="C39" s="1" t="s">
        <v>352</v>
      </c>
      <c r="D39" s="24"/>
      <c r="E39" s="24"/>
      <c r="F39" s="24"/>
      <c r="G39" s="24"/>
      <c r="H39" s="24"/>
    </row>
    <row r="40" spans="1:8" ht="12.75">
      <c r="A40" s="24" t="s">
        <v>47</v>
      </c>
      <c r="B40" s="2" t="s">
        <v>367</v>
      </c>
      <c r="C40" s="1" t="s">
        <v>107</v>
      </c>
      <c r="D40" s="24"/>
      <c r="E40" s="24"/>
      <c r="F40" s="24"/>
      <c r="G40" s="24"/>
      <c r="H40" s="24"/>
    </row>
    <row r="41" spans="1:8" ht="12.75">
      <c r="A41" s="24" t="s">
        <v>374</v>
      </c>
      <c r="B41" s="2" t="s">
        <v>368</v>
      </c>
      <c r="C41" s="1" t="s">
        <v>107</v>
      </c>
      <c r="D41" s="24"/>
      <c r="E41" s="24"/>
      <c r="F41" s="24"/>
      <c r="G41" s="24"/>
      <c r="H41" s="24"/>
    </row>
    <row r="42" spans="1:8" ht="25.5">
      <c r="A42" s="24" t="s">
        <v>375</v>
      </c>
      <c r="B42" s="2" t="s">
        <v>373</v>
      </c>
      <c r="C42" s="1" t="s">
        <v>107</v>
      </c>
      <c r="D42" s="24"/>
      <c r="E42" s="24"/>
      <c r="F42" s="24"/>
      <c r="G42" s="24"/>
      <c r="H42" s="24"/>
    </row>
    <row r="43" spans="1:8" ht="12.75">
      <c r="A43" s="24" t="s">
        <v>94</v>
      </c>
      <c r="B43" s="35" t="s">
        <v>376</v>
      </c>
      <c r="C43" s="1"/>
      <c r="D43" s="24"/>
      <c r="E43" s="24"/>
      <c r="F43" s="24"/>
      <c r="G43" s="24"/>
      <c r="H43" s="24"/>
    </row>
    <row r="44" spans="1:8" ht="25.5">
      <c r="A44" s="24" t="s">
        <v>112</v>
      </c>
      <c r="B44" s="2" t="s">
        <v>378</v>
      </c>
      <c r="C44" s="1" t="s">
        <v>19</v>
      </c>
      <c r="D44" s="24"/>
      <c r="E44" s="24"/>
      <c r="F44" s="24"/>
      <c r="G44" s="24"/>
      <c r="H44" s="24"/>
    </row>
    <row r="45" spans="1:8" ht="12.75">
      <c r="A45" s="24" t="s">
        <v>24</v>
      </c>
      <c r="B45" s="2" t="s">
        <v>377</v>
      </c>
      <c r="C45" s="1" t="s">
        <v>352</v>
      </c>
      <c r="D45" s="24"/>
      <c r="E45" s="24"/>
      <c r="F45" s="24"/>
      <c r="G45" s="24"/>
      <c r="H45" s="24"/>
    </row>
    <row r="46" spans="1:8" ht="12.75">
      <c r="A46" s="24" t="s">
        <v>48</v>
      </c>
      <c r="B46" s="2" t="s">
        <v>291</v>
      </c>
      <c r="C46" s="1" t="s">
        <v>107</v>
      </c>
      <c r="D46" s="24"/>
      <c r="E46" s="24"/>
      <c r="F46" s="24"/>
      <c r="G46" s="24"/>
      <c r="H46" s="24"/>
    </row>
    <row r="47" spans="1:8" ht="12.75">
      <c r="A47" s="37" t="s">
        <v>380</v>
      </c>
      <c r="B47" s="35" t="s">
        <v>381</v>
      </c>
      <c r="C47" s="1" t="s">
        <v>107</v>
      </c>
      <c r="D47" s="24"/>
      <c r="E47" s="24"/>
      <c r="F47" s="24"/>
      <c r="G47" s="24"/>
      <c r="H47" s="24"/>
    </row>
    <row r="48" spans="1:8" ht="12.75">
      <c r="A48" s="37" t="s">
        <v>96</v>
      </c>
      <c r="B48" s="35" t="s">
        <v>382</v>
      </c>
      <c r="C48" s="1" t="s">
        <v>352</v>
      </c>
      <c r="D48" s="24"/>
      <c r="E48" s="24"/>
      <c r="F48" s="24"/>
      <c r="G48" s="24"/>
      <c r="H48" s="24"/>
    </row>
    <row r="49" spans="2:3" ht="12.75">
      <c r="B49" s="25"/>
      <c r="C49" s="22"/>
    </row>
    <row r="50" spans="1:8" ht="28.5" customHeight="1">
      <c r="A50" s="50" t="s">
        <v>409</v>
      </c>
      <c r="B50" s="280" t="s">
        <v>280</v>
      </c>
      <c r="C50" s="280"/>
      <c r="D50" s="280"/>
      <c r="E50" s="280"/>
      <c r="F50" s="280"/>
      <c r="G50" s="280"/>
      <c r="H50" s="280"/>
    </row>
    <row r="51" spans="2:3" ht="12.75">
      <c r="B51" s="25"/>
      <c r="C51" s="22"/>
    </row>
    <row r="52" spans="2:3" ht="12.75">
      <c r="B52" s="25"/>
      <c r="C52" s="22"/>
    </row>
    <row r="53" spans="2:3" ht="12.75">
      <c r="B53" s="25"/>
      <c r="C53" s="22"/>
    </row>
    <row r="54" spans="2:3" ht="12.75">
      <c r="B54" s="25"/>
      <c r="C54" s="22"/>
    </row>
    <row r="55" spans="2:3" ht="12.75">
      <c r="B55" s="25"/>
      <c r="C55" s="22"/>
    </row>
    <row r="56" spans="2:3" ht="12.75">
      <c r="B56" s="25"/>
      <c r="C56" s="22"/>
    </row>
    <row r="57" spans="2:3" ht="12.75">
      <c r="B57" s="25"/>
      <c r="C57" s="22"/>
    </row>
    <row r="58" spans="2:3" ht="12.75">
      <c r="B58" s="25"/>
      <c r="C58" s="22"/>
    </row>
    <row r="59" spans="2:3" ht="12.75">
      <c r="B59" s="25"/>
      <c r="C59" s="22"/>
    </row>
    <row r="60" spans="2:3" ht="12.75">
      <c r="B60" s="25"/>
      <c r="C60" s="22"/>
    </row>
    <row r="61" spans="2:3" ht="12.75">
      <c r="B61" s="25"/>
      <c r="C61" s="22"/>
    </row>
    <row r="62" spans="2:3" ht="12.75">
      <c r="B62" s="25"/>
      <c r="C62" s="22"/>
    </row>
    <row r="63" spans="2:3" ht="12.75">
      <c r="B63" s="25"/>
      <c r="C63" s="22"/>
    </row>
    <row r="64" spans="2:3" ht="12.75">
      <c r="B64" s="25"/>
      <c r="C64" s="22"/>
    </row>
    <row r="65" spans="2:3" ht="12.75">
      <c r="B65" s="25"/>
      <c r="C65" s="22"/>
    </row>
    <row r="66" spans="2:3" ht="12.75">
      <c r="B66" s="25"/>
      <c r="C66" s="22"/>
    </row>
    <row r="67" spans="2:3" ht="12.75">
      <c r="B67" s="25"/>
      <c r="C67" s="22"/>
    </row>
    <row r="68" spans="2:3" ht="12.75">
      <c r="B68" s="25"/>
      <c r="C68" s="22"/>
    </row>
    <row r="69" spans="2:3" ht="12.75">
      <c r="B69" s="25"/>
      <c r="C69" s="22"/>
    </row>
    <row r="70" spans="2:3" ht="12.75">
      <c r="B70" s="25"/>
      <c r="C70" s="22"/>
    </row>
    <row r="71" spans="2:3" ht="12.75">
      <c r="B71" s="25"/>
      <c r="C71" s="22"/>
    </row>
    <row r="72" spans="2:3" ht="12.75">
      <c r="B72" s="25"/>
      <c r="C72" s="22"/>
    </row>
    <row r="73" spans="2:3" ht="12.75">
      <c r="B73" s="25"/>
      <c r="C73" s="22"/>
    </row>
    <row r="74" spans="2:3" ht="12.75">
      <c r="B74" s="25"/>
      <c r="C74" s="22"/>
    </row>
    <row r="75" spans="2:3" ht="12.75">
      <c r="B75" s="25"/>
      <c r="C75" s="22"/>
    </row>
    <row r="76" spans="2:3" ht="12.75">
      <c r="B76" s="25"/>
      <c r="C76" s="22"/>
    </row>
    <row r="77" spans="2:3" ht="12.75">
      <c r="B77" s="25"/>
      <c r="C77" s="22"/>
    </row>
    <row r="78" spans="2:3" ht="12.75">
      <c r="B78" s="25"/>
      <c r="C78" s="22"/>
    </row>
    <row r="79" spans="2:3" ht="12.75">
      <c r="B79" s="25"/>
      <c r="C79" s="22"/>
    </row>
    <row r="80" spans="2:3" ht="12.75">
      <c r="B80" s="25"/>
      <c r="C80" s="22"/>
    </row>
    <row r="81" spans="2:3" ht="12.75">
      <c r="B81" s="25"/>
      <c r="C81" s="22"/>
    </row>
    <row r="82" spans="2:3" ht="12.75">
      <c r="B82" s="25"/>
      <c r="C82" s="22"/>
    </row>
    <row r="83" spans="2:3" ht="12.75">
      <c r="B83" s="25"/>
      <c r="C83" s="22"/>
    </row>
    <row r="84" spans="2:3" ht="12.75">
      <c r="B84" s="25"/>
      <c r="C84" s="22"/>
    </row>
    <row r="85" spans="2:3" ht="12.75">
      <c r="B85" s="25"/>
      <c r="C85" s="22"/>
    </row>
    <row r="86" spans="2:3" ht="12.75">
      <c r="B86" s="25"/>
      <c r="C86" s="22"/>
    </row>
    <row r="87" spans="2:3" ht="12.75">
      <c r="B87" s="25"/>
      <c r="C87" s="22"/>
    </row>
    <row r="88" spans="2:3" ht="12.75">
      <c r="B88" s="25"/>
      <c r="C88" s="22"/>
    </row>
    <row r="89" spans="2:3" ht="12.75">
      <c r="B89" s="25"/>
      <c r="C89" s="22"/>
    </row>
    <row r="90" spans="2:3" ht="12.75">
      <c r="B90" s="25"/>
      <c r="C90" s="22"/>
    </row>
    <row r="91" spans="2:3" ht="12.75">
      <c r="B91" s="25"/>
      <c r="C91" s="22"/>
    </row>
    <row r="92" spans="2:3" ht="12.75">
      <c r="B92" s="25"/>
      <c r="C92" s="22"/>
    </row>
    <row r="93" spans="2:3" ht="12.75">
      <c r="B93" s="25"/>
      <c r="C93" s="22"/>
    </row>
    <row r="94" spans="2:3" ht="12.75">
      <c r="B94" s="25"/>
      <c r="C94" s="22"/>
    </row>
    <row r="95" spans="2:3" ht="12.75">
      <c r="B95" s="25"/>
      <c r="C95" s="22"/>
    </row>
    <row r="96" spans="2:3" ht="12.75">
      <c r="B96" s="25"/>
      <c r="C96" s="22"/>
    </row>
    <row r="97" spans="2:3" ht="12.75">
      <c r="B97" s="25"/>
      <c r="C97" s="22"/>
    </row>
    <row r="98" spans="2:3" ht="12.75">
      <c r="B98" s="25"/>
      <c r="C98" s="22"/>
    </row>
    <row r="99" spans="2:3" ht="12.75">
      <c r="B99" s="25"/>
      <c r="C99" s="22"/>
    </row>
    <row r="100" spans="2:3" ht="12.75">
      <c r="B100" s="25"/>
      <c r="C100" s="22"/>
    </row>
    <row r="101" spans="2:3" ht="12.75">
      <c r="B101" s="25"/>
      <c r="C101" s="22"/>
    </row>
    <row r="102" spans="2:3" ht="12.75">
      <c r="B102" s="25"/>
      <c r="C102" s="22"/>
    </row>
    <row r="103" spans="2:3" ht="12.75">
      <c r="B103" s="25"/>
      <c r="C103" s="22"/>
    </row>
    <row r="104" spans="2:3" ht="12.75">
      <c r="B104" s="25"/>
      <c r="C104" s="22"/>
    </row>
    <row r="105" spans="2:3" ht="12.75">
      <c r="B105" s="25"/>
      <c r="C105" s="22"/>
    </row>
    <row r="106" spans="2:3" ht="12.75">
      <c r="B106" s="25"/>
      <c r="C106" s="22"/>
    </row>
    <row r="107" spans="2:3" ht="12.75">
      <c r="B107" s="25"/>
      <c r="C107" s="22"/>
    </row>
    <row r="108" spans="2:3" ht="12.75">
      <c r="B108" s="25"/>
      <c r="C108" s="22"/>
    </row>
    <row r="109" spans="2:3" ht="12.75">
      <c r="B109" s="25"/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</sheetData>
  <mergeCells count="8">
    <mergeCell ref="A3:H3"/>
    <mergeCell ref="B50:H50"/>
    <mergeCell ref="A5:A6"/>
    <mergeCell ref="B5:B6"/>
    <mergeCell ref="C5:C6"/>
    <mergeCell ref="D5:D6"/>
    <mergeCell ref="E5:G5"/>
    <mergeCell ref="H5:H6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portrait" paperSize="9" scale="78" r:id="rId1"/>
  <headerFooter alignWithMargins="0">
    <oddHeader>&amp;R71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/>
  <dimension ref="A1:H16"/>
  <sheetViews>
    <sheetView showGridLines="0" workbookViewId="0" topLeftCell="A1">
      <selection activeCell="E8" sqref="E8"/>
    </sheetView>
  </sheetViews>
  <sheetFormatPr defaultColWidth="9.00390625" defaultRowHeight="12.75"/>
  <cols>
    <col min="1" max="1" width="6.50390625" style="0" customWidth="1"/>
    <col min="2" max="2" width="26.50390625" style="0" customWidth="1"/>
    <col min="3" max="3" width="10.375" style="0" customWidth="1"/>
    <col min="4" max="4" width="14.125" style="0" customWidth="1"/>
    <col min="5" max="5" width="16.00390625" style="0" customWidth="1"/>
    <col min="6" max="6" width="13.50390625" style="0" customWidth="1"/>
    <col min="7" max="7" width="17.625" style="0" customWidth="1"/>
  </cols>
  <sheetData>
    <row r="1" ht="12.75">
      <c r="G1" s="3" t="s">
        <v>476</v>
      </c>
    </row>
    <row r="3" spans="1:7" ht="51.75" customHeight="1">
      <c r="A3" s="251" t="s">
        <v>411</v>
      </c>
      <c r="B3" s="251"/>
      <c r="C3" s="251"/>
      <c r="D3" s="251"/>
      <c r="E3" s="251"/>
      <c r="F3" s="251"/>
      <c r="G3" s="251"/>
    </row>
    <row r="4" spans="1:7" ht="12" customHeight="1">
      <c r="A4" s="38"/>
      <c r="B4" s="38"/>
      <c r="C4" s="38"/>
      <c r="D4" s="38"/>
      <c r="E4" s="38"/>
      <c r="F4" s="38"/>
      <c r="G4" s="38"/>
    </row>
    <row r="5" ht="12.75">
      <c r="G5" s="3" t="s">
        <v>107</v>
      </c>
    </row>
    <row r="6" spans="1:7" s="348" customFormat="1" ht="26.25" customHeight="1">
      <c r="A6" s="346" t="s">
        <v>316</v>
      </c>
      <c r="B6" s="346" t="s">
        <v>53</v>
      </c>
      <c r="C6" s="346" t="s">
        <v>519</v>
      </c>
      <c r="D6" s="350" t="s">
        <v>520</v>
      </c>
      <c r="E6" s="351"/>
      <c r="F6" s="352"/>
      <c r="G6" s="346" t="s">
        <v>521</v>
      </c>
    </row>
    <row r="7" spans="1:7" s="348" customFormat="1" ht="26.25" customHeight="1">
      <c r="A7" s="349"/>
      <c r="B7" s="349"/>
      <c r="C7" s="349"/>
      <c r="D7" s="347" t="s">
        <v>523</v>
      </c>
      <c r="E7" s="347" t="s">
        <v>530</v>
      </c>
      <c r="F7" s="347" t="s">
        <v>279</v>
      </c>
      <c r="G7" s="349"/>
    </row>
    <row r="8" spans="1:7" ht="63.75">
      <c r="A8" s="353" t="s">
        <v>90</v>
      </c>
      <c r="B8" s="2" t="s">
        <v>515</v>
      </c>
      <c r="C8" s="24"/>
      <c r="D8" s="24"/>
      <c r="E8" s="24"/>
      <c r="F8" s="24"/>
      <c r="G8" s="24"/>
    </row>
    <row r="9" spans="1:7" ht="25.5">
      <c r="A9" s="353" t="s">
        <v>91</v>
      </c>
      <c r="B9" s="2" t="s">
        <v>516</v>
      </c>
      <c r="C9" s="24"/>
      <c r="D9" s="24"/>
      <c r="E9" s="24"/>
      <c r="F9" s="24"/>
      <c r="G9" s="24"/>
    </row>
    <row r="10" spans="1:7" ht="25.5">
      <c r="A10" s="353" t="s">
        <v>92</v>
      </c>
      <c r="B10" s="2" t="s">
        <v>517</v>
      </c>
      <c r="C10" s="24"/>
      <c r="D10" s="24"/>
      <c r="E10" s="24"/>
      <c r="F10" s="24"/>
      <c r="G10" s="24"/>
    </row>
    <row r="11" spans="1:7" ht="51">
      <c r="A11" s="353" t="s">
        <v>93</v>
      </c>
      <c r="B11" s="222" t="s">
        <v>261</v>
      </c>
      <c r="C11" s="24"/>
      <c r="D11" s="24"/>
      <c r="E11" s="24"/>
      <c r="F11" s="24"/>
      <c r="G11" s="24"/>
    </row>
    <row r="12" spans="1:7" ht="25.5">
      <c r="A12" s="353" t="s">
        <v>94</v>
      </c>
      <c r="B12" s="2" t="s">
        <v>5</v>
      </c>
      <c r="C12" s="24"/>
      <c r="D12" s="24"/>
      <c r="E12" s="24"/>
      <c r="F12" s="24"/>
      <c r="G12" s="24"/>
    </row>
    <row r="13" spans="1:7" ht="27" customHeight="1">
      <c r="A13" s="353" t="s">
        <v>95</v>
      </c>
      <c r="B13" s="2" t="s">
        <v>6</v>
      </c>
      <c r="C13" s="24"/>
      <c r="D13" s="24"/>
      <c r="E13" s="24"/>
      <c r="F13" s="24"/>
      <c r="G13" s="24"/>
    </row>
    <row r="15" spans="1:8" ht="39" customHeight="1">
      <c r="A15" s="50" t="s">
        <v>409</v>
      </c>
      <c r="B15" s="280" t="s">
        <v>282</v>
      </c>
      <c r="C15" s="280"/>
      <c r="D15" s="280"/>
      <c r="E15" s="280"/>
      <c r="F15" s="280"/>
      <c r="G15" s="280"/>
      <c r="H15" s="51"/>
    </row>
    <row r="16" spans="1:7" ht="38.25" customHeight="1">
      <c r="A16" s="252" t="s">
        <v>213</v>
      </c>
      <c r="B16" s="252"/>
      <c r="C16" s="252"/>
      <c r="D16" s="252"/>
      <c r="E16" s="252"/>
      <c r="F16" s="252"/>
      <c r="G16" s="252"/>
    </row>
  </sheetData>
  <mergeCells count="8">
    <mergeCell ref="A3:G3"/>
    <mergeCell ref="B15:G15"/>
    <mergeCell ref="A16:G16"/>
    <mergeCell ref="A6:A7"/>
    <mergeCell ref="B6:B7"/>
    <mergeCell ref="C6:C7"/>
    <mergeCell ref="D6:F6"/>
    <mergeCell ref="G6:G7"/>
  </mergeCells>
  <printOptions horizontalCentered="1"/>
  <pageMargins left="0.3937007874015748" right="0.2755905511811024" top="0.3937007874015748" bottom="0" header="0" footer="0"/>
  <pageSetup blackAndWhite="1" horizontalDpi="600" verticalDpi="600" orientation="portrait" paperSize="9" r:id="rId1"/>
  <headerFooter alignWithMargins="0">
    <oddHeader>&amp;R72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28" sqref="G28"/>
    </sheetView>
  </sheetViews>
  <sheetFormatPr defaultColWidth="9.00390625" defaultRowHeight="12.75"/>
  <cols>
    <col min="1" max="1" width="27.375" style="0" customWidth="1"/>
    <col min="2" max="2" width="21.125" style="0" customWidth="1"/>
    <col min="3" max="3" width="19.125" style="0" customWidth="1"/>
    <col min="4" max="5" width="21.125" style="0" customWidth="1"/>
    <col min="6" max="7" width="19.875" style="0" customWidth="1"/>
  </cols>
  <sheetData>
    <row r="1" ht="12.75">
      <c r="G1" t="s">
        <v>306</v>
      </c>
    </row>
    <row r="2" spans="1:7" ht="13.5" thickBot="1">
      <c r="A2" s="253" t="s">
        <v>307</v>
      </c>
      <c r="B2" s="253"/>
      <c r="C2" s="253"/>
      <c r="D2" s="253"/>
      <c r="E2" s="253"/>
      <c r="F2" s="253"/>
      <c r="G2" s="253"/>
    </row>
    <row r="3" spans="1:7" ht="50.25" customHeight="1" thickBot="1">
      <c r="A3" s="208"/>
      <c r="B3" s="209" t="s">
        <v>390</v>
      </c>
      <c r="C3" s="209" t="s">
        <v>455</v>
      </c>
      <c r="D3" s="209" t="s">
        <v>517</v>
      </c>
      <c r="E3" s="210" t="s">
        <v>389</v>
      </c>
      <c r="F3" s="210" t="s">
        <v>388</v>
      </c>
      <c r="G3" s="210" t="s">
        <v>262</v>
      </c>
    </row>
    <row r="4" spans="1:7" ht="21" customHeight="1">
      <c r="A4" s="195" t="s">
        <v>456</v>
      </c>
      <c r="B4" s="196"/>
      <c r="C4" s="196"/>
      <c r="D4" s="196"/>
      <c r="E4" s="211"/>
      <c r="F4" s="197"/>
      <c r="G4" s="197"/>
    </row>
    <row r="5" spans="1:7" ht="12.75">
      <c r="A5" s="198" t="s">
        <v>240</v>
      </c>
      <c r="B5" s="2"/>
      <c r="C5" s="2"/>
      <c r="D5" s="2"/>
      <c r="E5" s="212"/>
      <c r="F5" s="199"/>
      <c r="G5" s="199"/>
    </row>
    <row r="6" spans="1:7" ht="12.75">
      <c r="A6" s="200" t="s">
        <v>405</v>
      </c>
      <c r="B6" s="2"/>
      <c r="C6" s="2"/>
      <c r="D6" s="2"/>
      <c r="E6" s="212"/>
      <c r="F6" s="199"/>
      <c r="G6" s="199"/>
    </row>
    <row r="7" spans="1:7" ht="12.75">
      <c r="A7" s="200" t="s">
        <v>214</v>
      </c>
      <c r="B7" s="2"/>
      <c r="C7" s="2"/>
      <c r="D7" s="2"/>
      <c r="E7" s="212"/>
      <c r="F7" s="199"/>
      <c r="G7" s="199"/>
    </row>
    <row r="8" spans="1:7" ht="12.75">
      <c r="A8" s="200" t="s">
        <v>215</v>
      </c>
      <c r="B8" s="2"/>
      <c r="C8" s="2"/>
      <c r="D8" s="2"/>
      <c r="E8" s="212"/>
      <c r="F8" s="199"/>
      <c r="G8" s="199"/>
    </row>
    <row r="9" spans="1:7" ht="13.5" thickBot="1">
      <c r="A9" s="201" t="s">
        <v>407</v>
      </c>
      <c r="B9" s="202"/>
      <c r="C9" s="202"/>
      <c r="D9" s="202"/>
      <c r="E9" s="213"/>
      <c r="F9" s="203"/>
      <c r="G9" s="203"/>
    </row>
    <row r="10" spans="1:7" ht="12.75">
      <c r="A10" s="204" t="s">
        <v>241</v>
      </c>
      <c r="B10" s="196"/>
      <c r="C10" s="196"/>
      <c r="D10" s="196"/>
      <c r="E10" s="211"/>
      <c r="F10" s="197"/>
      <c r="G10" s="197"/>
    </row>
    <row r="11" spans="1:7" ht="12.75">
      <c r="A11" s="200" t="s">
        <v>405</v>
      </c>
      <c r="B11" s="2"/>
      <c r="C11" s="2"/>
      <c r="D11" s="2"/>
      <c r="E11" s="212"/>
      <c r="F11" s="199"/>
      <c r="G11" s="199"/>
    </row>
    <row r="12" spans="1:7" ht="12.75">
      <c r="A12" s="200" t="s">
        <v>214</v>
      </c>
      <c r="B12" s="2"/>
      <c r="C12" s="2"/>
      <c r="D12" s="2"/>
      <c r="E12" s="212"/>
      <c r="F12" s="199"/>
      <c r="G12" s="199"/>
    </row>
    <row r="13" spans="1:7" ht="12.75">
      <c r="A13" s="200" t="s">
        <v>215</v>
      </c>
      <c r="B13" s="2"/>
      <c r="C13" s="2"/>
      <c r="D13" s="2"/>
      <c r="E13" s="212"/>
      <c r="F13" s="199"/>
      <c r="G13" s="199"/>
    </row>
    <row r="14" spans="1:7" ht="13.5" thickBot="1">
      <c r="A14" s="201" t="s">
        <v>407</v>
      </c>
      <c r="B14" s="202"/>
      <c r="C14" s="202"/>
      <c r="D14" s="202"/>
      <c r="E14" s="213"/>
      <c r="F14" s="203"/>
      <c r="G14" s="203"/>
    </row>
    <row r="15" spans="1:7" ht="19.5" customHeight="1">
      <c r="A15" s="195" t="s">
        <v>457</v>
      </c>
      <c r="B15" s="196"/>
      <c r="C15" s="196"/>
      <c r="D15" s="196"/>
      <c r="E15" s="211"/>
      <c r="F15" s="197"/>
      <c r="G15" s="197"/>
    </row>
    <row r="16" spans="1:7" ht="12.75">
      <c r="A16" s="200" t="s">
        <v>405</v>
      </c>
      <c r="B16" s="2"/>
      <c r="C16" s="2"/>
      <c r="D16" s="2"/>
      <c r="E16" s="212"/>
      <c r="F16" s="199"/>
      <c r="G16" s="199"/>
    </row>
    <row r="17" spans="1:7" ht="12.75">
      <c r="A17" s="200" t="s">
        <v>214</v>
      </c>
      <c r="B17" s="2"/>
      <c r="C17" s="2"/>
      <c r="D17" s="2"/>
      <c r="E17" s="212"/>
      <c r="F17" s="199"/>
      <c r="G17" s="199"/>
    </row>
    <row r="18" spans="1:7" ht="12.75">
      <c r="A18" s="200" t="s">
        <v>215</v>
      </c>
      <c r="B18" s="2"/>
      <c r="C18" s="2"/>
      <c r="D18" s="2"/>
      <c r="E18" s="212"/>
      <c r="F18" s="199"/>
      <c r="G18" s="199"/>
    </row>
    <row r="19" spans="1:7" ht="13.5" thickBot="1">
      <c r="A19" s="201" t="s">
        <v>407</v>
      </c>
      <c r="B19" s="202"/>
      <c r="C19" s="202"/>
      <c r="D19" s="202"/>
      <c r="E19" s="213"/>
      <c r="F19" s="203"/>
      <c r="G19" s="203"/>
    </row>
    <row r="20" spans="1:7" ht="12.75">
      <c r="A20" s="195" t="s">
        <v>391</v>
      </c>
      <c r="B20" s="196"/>
      <c r="C20" s="196"/>
      <c r="D20" s="196"/>
      <c r="E20" s="211"/>
      <c r="F20" s="197"/>
      <c r="G20" s="197"/>
    </row>
    <row r="21" spans="1:7" ht="12.75">
      <c r="A21" s="200" t="s">
        <v>405</v>
      </c>
      <c r="B21" s="2"/>
      <c r="C21" s="2"/>
      <c r="D21" s="2"/>
      <c r="E21" s="212"/>
      <c r="F21" s="199"/>
      <c r="G21" s="199"/>
    </row>
    <row r="22" spans="1:7" ht="12.75">
      <c r="A22" s="200" t="s">
        <v>214</v>
      </c>
      <c r="B22" s="24"/>
      <c r="C22" s="24"/>
      <c r="D22" s="24"/>
      <c r="E22" s="214"/>
      <c r="F22" s="205"/>
      <c r="G22" s="205"/>
    </row>
    <row r="23" spans="1:7" ht="12.75">
      <c r="A23" s="200" t="s">
        <v>215</v>
      </c>
      <c r="B23" s="24"/>
      <c r="C23" s="24"/>
      <c r="D23" s="24"/>
      <c r="E23" s="214"/>
      <c r="F23" s="205"/>
      <c r="G23" s="205"/>
    </row>
    <row r="24" spans="1:7" ht="13.5" thickBot="1">
      <c r="A24" s="201" t="s">
        <v>407</v>
      </c>
      <c r="B24" s="206"/>
      <c r="C24" s="206"/>
      <c r="D24" s="206"/>
      <c r="E24" s="215"/>
      <c r="F24" s="207"/>
      <c r="G24" s="207"/>
    </row>
  </sheetData>
  <mergeCells count="1">
    <mergeCell ref="A2:G2"/>
  </mergeCells>
  <printOptions horizontalCentered="1"/>
  <pageMargins left="0.3937007874015748" right="0.2755905511811024" top="0.3937007874015748" bottom="0" header="0" footer="0"/>
  <pageSetup blackAndWhite="1" horizontalDpi="600" verticalDpi="600" orientation="landscape" paperSize="9" r:id="rId1"/>
  <headerFooter alignWithMargins="0">
    <oddHeader>&amp;R73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L51"/>
  <sheetViews>
    <sheetView showGridLines="0" workbookViewId="0" topLeftCell="D1">
      <selection activeCell="G6" sqref="G6"/>
    </sheetView>
  </sheetViews>
  <sheetFormatPr defaultColWidth="9.00390625" defaultRowHeight="12.75"/>
  <cols>
    <col min="1" max="1" width="4.125" style="6" customWidth="1"/>
    <col min="2" max="2" width="65.625" style="6" customWidth="1"/>
    <col min="3" max="11" width="9.00390625" style="6" customWidth="1"/>
    <col min="12" max="12" width="10.00390625" style="6" customWidth="1"/>
    <col min="13" max="13" width="18.50390625" style="6" customWidth="1"/>
    <col min="14" max="14" width="16.50390625" style="6" customWidth="1"/>
    <col min="15" max="15" width="19.375" style="6" customWidth="1"/>
    <col min="16" max="16" width="20.125" style="6" customWidth="1"/>
    <col min="17" max="17" width="11.00390625" style="6" bestFit="1" customWidth="1"/>
    <col min="18" max="16384" width="10.625" style="6" customWidth="1"/>
  </cols>
  <sheetData>
    <row r="1" spans="6:12" ht="24" customHeight="1">
      <c r="F1" s="14"/>
      <c r="H1" s="14"/>
      <c r="J1" s="14"/>
      <c r="L1" s="14" t="s">
        <v>480</v>
      </c>
    </row>
    <row r="2" spans="1:12" ht="18" customHeight="1">
      <c r="A2" s="254" t="s">
        <v>518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2:12" ht="16.5">
      <c r="B3" s="13"/>
      <c r="F3" s="14"/>
      <c r="H3" s="14"/>
      <c r="J3" s="14"/>
      <c r="L3" s="14" t="s">
        <v>107</v>
      </c>
    </row>
    <row r="4" spans="1:12" s="359" customFormat="1" ht="27" customHeight="1">
      <c r="A4" s="282" t="s">
        <v>123</v>
      </c>
      <c r="B4" s="255" t="s">
        <v>75</v>
      </c>
      <c r="C4" s="354" t="s">
        <v>519</v>
      </c>
      <c r="D4" s="355"/>
      <c r="E4" s="356" t="s">
        <v>40</v>
      </c>
      <c r="F4" s="357"/>
      <c r="G4" s="357"/>
      <c r="H4" s="357"/>
      <c r="I4" s="357"/>
      <c r="J4" s="358"/>
      <c r="K4" s="354" t="s">
        <v>529</v>
      </c>
      <c r="L4" s="355"/>
    </row>
    <row r="5" spans="1:12" s="359" customFormat="1" ht="27" customHeight="1">
      <c r="A5" s="282"/>
      <c r="B5" s="255"/>
      <c r="C5" s="360"/>
      <c r="D5" s="361"/>
      <c r="E5" s="356" t="s">
        <v>523</v>
      </c>
      <c r="F5" s="358"/>
      <c r="G5" s="356" t="s">
        <v>530</v>
      </c>
      <c r="H5" s="358"/>
      <c r="I5" s="356" t="s">
        <v>279</v>
      </c>
      <c r="J5" s="358"/>
      <c r="K5" s="360"/>
      <c r="L5" s="361"/>
    </row>
    <row r="6" spans="1:12" ht="41.25" customHeight="1">
      <c r="A6" s="282"/>
      <c r="B6" s="255"/>
      <c r="C6" s="81" t="s">
        <v>317</v>
      </c>
      <c r="D6" s="81" t="s">
        <v>295</v>
      </c>
      <c r="E6" s="81" t="s">
        <v>317</v>
      </c>
      <c r="F6" s="81" t="s">
        <v>295</v>
      </c>
      <c r="G6" s="81" t="s">
        <v>317</v>
      </c>
      <c r="H6" s="81" t="s">
        <v>295</v>
      </c>
      <c r="I6" s="81" t="s">
        <v>317</v>
      </c>
      <c r="J6" s="81" t="s">
        <v>295</v>
      </c>
      <c r="K6" s="81" t="s">
        <v>317</v>
      </c>
      <c r="L6" s="81" t="s">
        <v>295</v>
      </c>
    </row>
    <row r="7" spans="1:12" ht="14.25" customHeight="1">
      <c r="A7" s="120">
        <v>1</v>
      </c>
      <c r="B7" s="120">
        <f>A7+1</f>
        <v>2</v>
      </c>
      <c r="C7" s="120">
        <f aca="true" t="shared" si="0" ref="C7:L7">B7+1</f>
        <v>3</v>
      </c>
      <c r="D7" s="120">
        <f t="shared" si="0"/>
        <v>4</v>
      </c>
      <c r="E7" s="120">
        <f t="shared" si="0"/>
        <v>5</v>
      </c>
      <c r="F7" s="120">
        <f t="shared" si="0"/>
        <v>6</v>
      </c>
      <c r="G7" s="120">
        <f t="shared" si="0"/>
        <v>7</v>
      </c>
      <c r="H7" s="120">
        <f t="shared" si="0"/>
        <v>8</v>
      </c>
      <c r="I7" s="120">
        <f t="shared" si="0"/>
        <v>9</v>
      </c>
      <c r="J7" s="120">
        <f t="shared" si="0"/>
        <v>10</v>
      </c>
      <c r="K7" s="120">
        <f t="shared" si="0"/>
        <v>11</v>
      </c>
      <c r="L7" s="120">
        <f t="shared" si="0"/>
        <v>12</v>
      </c>
    </row>
    <row r="8" spans="1:12" ht="13.5" customHeight="1">
      <c r="A8" s="116" t="s">
        <v>90</v>
      </c>
      <c r="B8" s="226" t="s">
        <v>76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1.25" customHeight="1">
      <c r="A9" s="117" t="s">
        <v>91</v>
      </c>
      <c r="B9" s="228" t="s">
        <v>77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 customHeight="1">
      <c r="A10" s="116" t="s">
        <v>92</v>
      </c>
      <c r="B10" s="226" t="s">
        <v>78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ht="12.75" customHeight="1">
      <c r="A11" s="116" t="s">
        <v>93</v>
      </c>
      <c r="B11" s="226" t="s">
        <v>79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1:12" ht="12.75" customHeight="1">
      <c r="A12" s="118" t="s">
        <v>45</v>
      </c>
      <c r="B12" s="229" t="s">
        <v>80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 customHeight="1">
      <c r="A13" s="118"/>
      <c r="B13" s="229" t="s">
        <v>405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</row>
    <row r="14" spans="1:12" ht="12.75" customHeight="1">
      <c r="A14" s="118"/>
      <c r="B14" s="229" t="s">
        <v>214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 customHeight="1">
      <c r="A15" s="118"/>
      <c r="B15" s="229" t="s">
        <v>215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 customHeight="1">
      <c r="A16" s="118"/>
      <c r="B16" s="229" t="s">
        <v>407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1:12" ht="12.75" customHeight="1">
      <c r="A17" s="118" t="s">
        <v>46</v>
      </c>
      <c r="B17" s="229" t="s">
        <v>81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</row>
    <row r="18" spans="1:12" ht="12.75" customHeight="1">
      <c r="A18" s="118" t="s">
        <v>47</v>
      </c>
      <c r="B18" s="226" t="s">
        <v>82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  <row r="19" spans="1:12" ht="12.75" customHeight="1">
      <c r="A19" s="118" t="s">
        <v>94</v>
      </c>
      <c r="B19" s="226" t="s">
        <v>83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</row>
    <row r="20" spans="1:12" ht="12.75" customHeight="1">
      <c r="A20" s="118" t="s">
        <v>95</v>
      </c>
      <c r="B20" s="229" t="s">
        <v>84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  <row r="21" spans="1:12" ht="12.75" customHeight="1">
      <c r="A21" s="118" t="s">
        <v>96</v>
      </c>
      <c r="B21" s="229" t="s">
        <v>85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1:12" ht="12.75" customHeight="1">
      <c r="A22" s="118" t="s">
        <v>309</v>
      </c>
      <c r="B22" s="226" t="s">
        <v>469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</row>
    <row r="23" spans="1:12" ht="12.75" customHeight="1">
      <c r="A23" s="118" t="s">
        <v>310</v>
      </c>
      <c r="B23" s="226" t="s">
        <v>477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</row>
    <row r="24" spans="1:12" ht="12.75" customHeight="1">
      <c r="A24" s="118" t="s">
        <v>311</v>
      </c>
      <c r="B24" s="226" t="s">
        <v>292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</row>
    <row r="25" spans="1:12" ht="13.5" customHeight="1">
      <c r="A25" s="118" t="s">
        <v>283</v>
      </c>
      <c r="B25" s="226" t="s">
        <v>481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1:12" ht="24">
      <c r="A26" s="118" t="s">
        <v>284</v>
      </c>
      <c r="B26" s="226" t="s">
        <v>479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1:12" ht="16.5">
      <c r="A27" s="118"/>
      <c r="B27" s="226" t="s">
        <v>86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</row>
    <row r="28" spans="1:12" ht="16.5">
      <c r="A28" s="118"/>
      <c r="B28" s="229" t="s">
        <v>405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</row>
    <row r="29" spans="1:12" ht="16.5">
      <c r="A29" s="118"/>
      <c r="B29" s="229" t="s">
        <v>214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</row>
    <row r="30" spans="1:12" ht="16.5">
      <c r="A30" s="118"/>
      <c r="B30" s="229" t="s">
        <v>215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</row>
    <row r="31" spans="1:12" ht="16.5">
      <c r="A31" s="118"/>
      <c r="B31" s="229" t="s">
        <v>407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</row>
    <row r="32" spans="1:12" ht="24">
      <c r="A32" s="118" t="s">
        <v>285</v>
      </c>
      <c r="B32" s="226" t="s">
        <v>87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1:12" ht="16.5">
      <c r="A33" s="118" t="s">
        <v>286</v>
      </c>
      <c r="B33" s="226" t="s">
        <v>61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</row>
    <row r="34" spans="1:12" ht="16.5">
      <c r="A34" s="118" t="s">
        <v>98</v>
      </c>
      <c r="B34" s="226" t="s">
        <v>30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</row>
    <row r="35" spans="1:12" ht="16.5">
      <c r="A35" s="118" t="s">
        <v>99</v>
      </c>
      <c r="B35" s="226" t="s">
        <v>31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</row>
    <row r="36" spans="1:12" ht="16.5">
      <c r="A36" s="118" t="s">
        <v>100</v>
      </c>
      <c r="B36" s="226" t="s">
        <v>293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</row>
    <row r="37" spans="1:12" ht="16.5">
      <c r="A37" s="118"/>
      <c r="B37" s="231" t="s">
        <v>52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</row>
    <row r="38" spans="1:12" ht="16.5">
      <c r="A38" s="118"/>
      <c r="B38" s="229" t="s">
        <v>405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</row>
    <row r="39" spans="1:12" ht="16.5">
      <c r="A39" s="118"/>
      <c r="B39" s="229" t="s">
        <v>214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</row>
    <row r="40" spans="1:12" ht="16.5">
      <c r="A40" s="118"/>
      <c r="B40" s="229" t="s">
        <v>215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</row>
    <row r="41" spans="1:12" ht="16.5">
      <c r="A41" s="118"/>
      <c r="B41" s="229" t="s">
        <v>407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spans="1:12" ht="16.5">
      <c r="A42" s="118" t="s">
        <v>101</v>
      </c>
      <c r="B42" s="232" t="s">
        <v>17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</row>
    <row r="43" spans="1:12" ht="16.5">
      <c r="A43" s="118" t="s">
        <v>102</v>
      </c>
      <c r="B43" s="233" t="s">
        <v>294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</row>
    <row r="44" spans="1:12" ht="16.5">
      <c r="A44" s="118" t="s">
        <v>103</v>
      </c>
      <c r="B44" s="232" t="s">
        <v>32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</row>
    <row r="45" spans="1:12" ht="16.5">
      <c r="A45" s="118" t="s">
        <v>287</v>
      </c>
      <c r="B45" s="233" t="s">
        <v>384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</row>
    <row r="46" spans="1:12" ht="60.75">
      <c r="A46" s="118" t="s">
        <v>104</v>
      </c>
      <c r="B46" s="236" t="s">
        <v>188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</row>
    <row r="47" ht="16.5">
      <c r="B47" s="70"/>
    </row>
    <row r="48" ht="16.5">
      <c r="B48" s="70"/>
    </row>
    <row r="49" ht="16.5">
      <c r="B49" s="70"/>
    </row>
    <row r="50" ht="16.5">
      <c r="B50" s="70"/>
    </row>
    <row r="51" ht="16.5">
      <c r="B51" s="70"/>
    </row>
  </sheetData>
  <mergeCells count="9">
    <mergeCell ref="G5:H5"/>
    <mergeCell ref="I5:J5"/>
    <mergeCell ref="C4:D5"/>
    <mergeCell ref="K4:L5"/>
    <mergeCell ref="A2:L2"/>
    <mergeCell ref="A4:A6"/>
    <mergeCell ref="B4:B6"/>
    <mergeCell ref="E4:J4"/>
    <mergeCell ref="E5:F5"/>
  </mergeCells>
  <printOptions horizontalCentered="1"/>
  <pageMargins left="0.4330708661417323" right="0.31496062992125984" top="0.35433070866141736" bottom="0" header="0" footer="0"/>
  <pageSetup blackAndWhite="1" fitToHeight="1" fitToWidth="1" horizontalDpi="600" verticalDpi="600" orientation="landscape" paperSize="9" scale="69" r:id="rId1"/>
  <headerFooter alignWithMargins="0">
    <oddHeader>&amp;R76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ОТР</dc:creator>
  <cp:keywords/>
  <dc:description/>
  <cp:lastModifiedBy>tarif6</cp:lastModifiedBy>
  <cp:lastPrinted>2005-08-25T05:35:20Z</cp:lastPrinted>
  <dcterms:created xsi:type="dcterms:W3CDTF">1997-11-24T01:49:12Z</dcterms:created>
  <dcterms:modified xsi:type="dcterms:W3CDTF">2005-08-25T05:35:58Z</dcterms:modified>
  <cp:category/>
  <cp:version/>
  <cp:contentType/>
  <cp:contentStatus/>
</cp:coreProperties>
</file>