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Э" sheetId="1" r:id="rId1"/>
  </sheets>
  <externalReferences>
    <externalReference r:id="rId4"/>
  </externalReferences>
  <definedNames>
    <definedName name="god">'[1]Титульный'!$F$9</definedName>
    <definedName name="region_name">'[1]Титульный'!$F$7</definedName>
    <definedName name="_xlnm.Print_Area" localSheetId="0">'ТЭ'!$A$1:$H$583</definedName>
  </definedNames>
  <calcPr fullCalcOnLoad="1"/>
</workbook>
</file>

<file path=xl/sharedStrings.xml><?xml version="1.0" encoding="utf-8"?>
<sst xmlns="http://schemas.openxmlformats.org/spreadsheetml/2006/main" count="598" uniqueCount="152">
  <si>
    <t xml:space="preserve">% </t>
  </si>
  <si>
    <t>Всего</t>
  </si>
  <si>
    <t>Источник финансирования</t>
  </si>
  <si>
    <t>Комсомольский район</t>
  </si>
  <si>
    <t>Козловский район</t>
  </si>
  <si>
    <t>Вурнарский район</t>
  </si>
  <si>
    <t>Чебоксарский район</t>
  </si>
  <si>
    <t>Аликовский район</t>
  </si>
  <si>
    <t>Моргаушский район</t>
  </si>
  <si>
    <t>Урмарский район</t>
  </si>
  <si>
    <t>(+/-), тыс.руб.</t>
  </si>
  <si>
    <t>Батыревский район</t>
  </si>
  <si>
    <t>Ибресинский район</t>
  </si>
  <si>
    <t>Канашский район</t>
  </si>
  <si>
    <t> Красноармейский район</t>
  </si>
  <si>
    <t>Красночетайский район</t>
  </si>
  <si>
    <t>Мариинско-Посадский район</t>
  </si>
  <si>
    <t>Цивильский район</t>
  </si>
  <si>
    <t xml:space="preserve">МУП ЖКХ "Чурачики" администрации Чурачикского сельского поселения Цивильского района </t>
  </si>
  <si>
    <t>Шемуршинский район</t>
  </si>
  <si>
    <t> Шумерлинский район</t>
  </si>
  <si>
    <t> Ядринский район</t>
  </si>
  <si>
    <t>  Янтиковский район</t>
  </si>
  <si>
    <t> город Алатырь</t>
  </si>
  <si>
    <t>ООО "Управление ЖКХ"</t>
  </si>
  <si>
    <t> город Канаш</t>
  </si>
  <si>
    <t> город Новочебоксарск</t>
  </si>
  <si>
    <t> город Чебоксары</t>
  </si>
  <si>
    <t> город Шумерля</t>
  </si>
  <si>
    <t>план (утверждено в тарифах)</t>
  </si>
  <si>
    <t xml:space="preserve">Факт </t>
  </si>
  <si>
    <t xml:space="preserve">отклонение </t>
  </si>
  <si>
    <t>ВСЕГО по Чувашской Республике</t>
  </si>
  <si>
    <t xml:space="preserve">Приложение № </t>
  </si>
  <si>
    <t>Наименование организаций</t>
  </si>
  <si>
    <t>№ п/п</t>
  </si>
  <si>
    <t xml:space="preserve">амортизация </t>
  </si>
  <si>
    <t>расходы по содержанию и эксплуатации оборудования</t>
  </si>
  <si>
    <t>ремонт и техническое обслуживание</t>
  </si>
  <si>
    <t>2011 год</t>
  </si>
  <si>
    <t>  Яльчиксий район</t>
  </si>
  <si>
    <t xml:space="preserve">ООО "Газпром трансгаз Нижний Новгород" (филиал-Заволжское линейное производственное управление магистральных газопроводов) </t>
  </si>
  <si>
    <t>РГУ "Социально-оздоровительный центр граждан пожилого возраста и инвалидов "Вега"</t>
  </si>
  <si>
    <t>ЗАО Фирма «Август»                                               (без НДС)</t>
  </si>
  <si>
    <t>ФБУ «ИК №5 УФСИН по Чувашской Республике – Чувашии»                                              (без НДС)</t>
  </si>
  <si>
    <t>ООО «ТЕПЛОСНАБ»                                              (без НДС)</t>
  </si>
  <si>
    <t>МУП УР "Урмарытеплосеть"                                              (без НДС)</t>
  </si>
  <si>
    <t>ОАО "Дорожное эксплуатационное предприятие №139"                                              (без НДС)</t>
  </si>
  <si>
    <t xml:space="preserve"> ООО «Санаторий «Волжские зори»                                              (без НДС)</t>
  </si>
  <si>
    <t>ОАО «Чувашавтодор» (филиал – «Чебоксарское ТПУ»)                                               (без НДС)</t>
  </si>
  <si>
    <t>ГОУ Учебно-курсовой комбинат (п.Кугеси) Минсельхоза Чувашии                                              (без НДС)</t>
  </si>
  <si>
    <t>Ядринское МПП ЖКХ                                              (без НДС)</t>
  </si>
  <si>
    <t xml:space="preserve">ЗАО «Ядринский машиностроительный завод- Энерго»                                              (без НДС) </t>
  </si>
  <si>
    <t>ООО "ЦТП Западный 1"                                              (без НДС)</t>
  </si>
  <si>
    <t>ООО "ЦТП Западный 2"                                              (без НДС)</t>
  </si>
  <si>
    <t>ООО "ЦТП Центр 3"                                              (без НДС)</t>
  </si>
  <si>
    <t>ООО "ЦТП Центр 4"                                              (без НДС)</t>
  </si>
  <si>
    <t>МУП "АПОК и ТС"                                              (без НДС)</t>
  </si>
  <si>
    <t>ОАО "Алатырский механический завод"                                              (без НДС)</t>
  </si>
  <si>
    <t>ООО «Алатырская бумажная фабрика»                                              (без НДС)</t>
  </si>
  <si>
    <t>ОАО «РЖД» - филиал Горьковская дирекция по тепловодоснабжению                                               (без НДС)</t>
  </si>
  <si>
    <t>ООО "СтройЭнергоМонтаж"                                              (без НДС)</t>
  </si>
  <si>
    <t>ООО "Канашгаздорсервис-1"                                              (без НДС)</t>
  </si>
  <si>
    <t>ЗАО "Промтрактор-Вагон"                                              (без НДС)</t>
  </si>
  <si>
    <t>ООО «Коммунальные технологии»                                              (без НДС)</t>
  </si>
  <si>
    <t>ОАО "ТГК-5"                                              (без НДС)</t>
  </si>
  <si>
    <t>ОАО «Росспиртпром» (филиал – «Ликероводочный завод «Чебоксарский»)                                              (без НДС)</t>
  </si>
  <si>
    <t>ОАО междугородной и международной электрической связи «Ростелеком» (филиал в ЧР ОАО «Ростелеком»)                                              (без НДС)</t>
  </si>
  <si>
    <t>ОАО «Чебоксарский завод «Металлист»                                              (без НДС)</t>
  </si>
  <si>
    <t>ОАО «Санаторий «Чувашия»                                              (без НДС)</t>
  </si>
  <si>
    <t xml:space="preserve"> ОАО «Тароупаковка»                                              (без НДС)</t>
  </si>
  <si>
    <t>ОАО "Чувашсетьгаз" (филиал - "Чебоксарыгоргаз")                                              (без НДС)</t>
  </si>
  <si>
    <t>ЗАО -фирма "Чебоксарская керамика"                                              (без НДС)</t>
  </si>
  <si>
    <t>ФГУП "ЧПО им. В.И.Чапаева"                                               (без НДС)</t>
  </si>
  <si>
    <t xml:space="preserve">Чебоксарский элеватор - филиал ОАО "Чувашхлебопродукт"                                              (без НДС) </t>
  </si>
  <si>
    <t>ООО "Чебоксарская керамика"                                               (без НДС)</t>
  </si>
  <si>
    <t>ООО "Теплосеть-1"                                              (без НДС)</t>
  </si>
  <si>
    <t>ООО "Теплосеть-2"                                              (без НДС)</t>
  </si>
  <si>
    <t>ООО "Теплосеть-3"                                              (без НДС)</t>
  </si>
  <si>
    <t>ООО "Теплосеть-4"                                              (без НДС)</t>
  </si>
  <si>
    <t>ОАО "Комбинат автомобильных фургонов"                                              (без НДС)</t>
  </si>
  <si>
    <t>МУП «Теплоэнерго»                                              (без НДС)</t>
  </si>
  <si>
    <t>ООО "Газпром трансгаз Нижний Новгород" (филиал-ЗЛПУМГ)                                                                          (без НДС)</t>
  </si>
  <si>
    <t>ОАО "Росспиртпром"(филиал-"Спиртовой завод "Марпосадский")                                                                         (без НДС)</t>
  </si>
  <si>
    <t xml:space="preserve">ОАО "Северо-Западные магистральные нефтепроводы" (филиал-Казанское районное нефтепроводное управление (Нефтеперекачивающая станция "Тиньговатово")                                                                         (без НДС) </t>
  </si>
  <si>
    <t>Цивильское райпо                                                                         (без НДС)</t>
  </si>
  <si>
    <t>ФГУП "Росспиртпром"  (филиал-Спиртовой завод "Ядринский")                                                                         (без НДС)</t>
  </si>
  <si>
    <t>ОАО "5 арсенал"                                                                         (без НДС)</t>
  </si>
  <si>
    <t>МУЗ "Ядринская центральная районная больница им.К.В.Волкова"                                                                         (без НДС)</t>
  </si>
  <si>
    <t>ОАО "Новочебоксарский завод строительных материалов"                                                                         (без НДС)</t>
  </si>
  <si>
    <t>ООО "Чувашгосснаб"                                                                          (без НДС)</t>
  </si>
  <si>
    <t>ООО "Чебоксарский мясокомбинат"                                                                         (без НДС)</t>
  </si>
  <si>
    <t>тыс. руб.</t>
  </si>
  <si>
    <t>2012 год</t>
  </si>
  <si>
    <t>ООО «Управляющая компания «Жилище»                                         (без дополнительного предъявления НДС)</t>
  </si>
  <si>
    <t xml:space="preserve">Мониторинг планов ремонтных работ организаций в сфере теплоснабжения за 2011-2012 годы </t>
  </si>
  <si>
    <t>ООО «Батыревский водоканал»                                          (без дополнительного предъявления НДС)</t>
  </si>
  <si>
    <t xml:space="preserve"> ООО «Строитель»                                         (без дополнительного предъявления НДС)</t>
  </si>
  <si>
    <t>ФГОУ среднего профессионального образования «Вурнарский сельскохозяйственный техникум»                                         (без дополнительного предъявления НДС)</t>
  </si>
  <si>
    <t>РГУ "Калининиский ПНИ" Минздравсоцразвития Чувашии                                         (без дополнительного предъявления НДС)</t>
  </si>
  <si>
    <t>ООО "ТеплоКомфорт"                                         (без дополнительного предъявления НДС)</t>
  </si>
  <si>
    <t>ООО «Ремтехсервис»                                         (без дополнительного предъявления НДС)</t>
  </si>
  <si>
    <t>ООО "Жилсервис"                                          (без дополнительного предъявления НДС)</t>
  </si>
  <si>
    <t>МП «ДЕЗ ЖКХ Ибресинского района»                                         (без дополнительного предъявления НДС)</t>
  </si>
  <si>
    <t>ООО "ДорТехСервис"                                         (без дополнительного предъявления НДС)</t>
  </si>
  <si>
    <t>ГУЗ "Шихазанская межрайонная психиатрическая больница"                                          (без дополнительного предъявления НДС)</t>
  </si>
  <si>
    <t>ООО "Теплоснабжение"                                          (без дополнительного предъявления НДС)</t>
  </si>
  <si>
    <t>ООО "Коммунальные услуги+"                                          (без дополнительного предъявления НДС)</t>
  </si>
  <si>
    <t>ООО «Коммунальщик»                                         (без дополнительного предъявления НДС)</t>
  </si>
  <si>
    <t>ООО «Коммунальный сервис»                                         (без дополнительного предъявления НДС)</t>
  </si>
  <si>
    <t>МУП ЖКХ Красноармейского района                                         (без дополнительного предъявления НДС)</t>
  </si>
  <si>
    <t>ООО "ИнкомСтрой"                                         (без дополнительного предъявления НДС)</t>
  </si>
  <si>
    <t>Красночетайское ММПП ЖКХ                                         (без дополнительного предъявления НДС)</t>
  </si>
  <si>
    <t>ООО «Теплоэнерго»                                         (без дополнительного предъявления НДС)</t>
  </si>
  <si>
    <t>ООО «Энергетическая компания «Котельная»                                                        (без дополнительного предъявления НДС)</t>
  </si>
  <si>
    <t>МУП ЖКХ «Моргаушское»                                         (без дополнительного предъявления НДС)</t>
  </si>
  <si>
    <t>МУП Сундырское ЖКХ Моргаушского района                                                                (без дополнительного предъявления НДС)</t>
  </si>
  <si>
    <t>МАУ "Опытный" Опытного сельского поселения Цивильского района                                          (без дополнительного предъявления НДС)</t>
  </si>
  <si>
    <t>ООО "ТехСтройРегион"                                          (без дополнительного предъявления НДС)</t>
  </si>
  <si>
    <t>ООО "Потенциал"                                          (без дополнительного предъявления НДС)</t>
  </si>
  <si>
    <t>ООО «Теплоэнергосети»                                         (без дополнительного предъявления НДС)</t>
  </si>
  <si>
    <t>РГУ «Кугесьский детский дом-интернат для умственно отсталых детей» Минздравсоцразвития Чувашии                                   (без дополнительного предъявления НДС)</t>
  </si>
  <si>
    <t xml:space="preserve"> ОАО Производственная фирма «Чебоксарскагропромтехсервис»                                         (без дополнительного предъявления НДС)</t>
  </si>
  <si>
    <t>ОАО «Чувашсетьгаз»                                       (филиал – Санаторий «Волга»)                                                          (без НДС)</t>
  </si>
  <si>
    <t>ООО «Управляющая компания  жилищного коммунального хозяйства «ИШЛЕЙСКИЙ»                                         (без дополнительного предъявления НДС)</t>
  </si>
  <si>
    <t>ООО "Сельский комфорт"                                         (без дополнительного предъявления НДС)</t>
  </si>
  <si>
    <t>РГУ "Социально-оздоровительный центр граждан пожилого возраста и инвалидов "Вега"                                                              (без дополнительного предъявления НДС)</t>
  </si>
  <si>
    <t>ОАО «Коммунальник»                                         (без дополнительного предъявления НДС)</t>
  </si>
  <si>
    <t>ООО «Юманайское жилищно-коммунальное хозяйство»                                          (без дополнительного предъявления НДС)</t>
  </si>
  <si>
    <t>ООО "Стройэнергосервис"                                         (без дополнительного предъявления НДС)</t>
  </si>
  <si>
    <t>ООО «Коммунальник»                                         (без дополнительного предъявления НДС)</t>
  </si>
  <si>
    <t>ООО "Управление ЖКХ"                                         (без дополнительного предъявления НДС)</t>
  </si>
  <si>
    <t>МП "Управляющая компания ЖКХ " МО  г.Канаш                                                                    (без НДС)</t>
  </si>
  <si>
    <t>ООО «Канашский завод технологической оснастки»                                                                           (без НДС)</t>
  </si>
  <si>
    <t>ООО "Стройсервис"                                         (без дополнительного предъявления НДС)</t>
  </si>
  <si>
    <t>ООО Управляющая Компания «Сельский комфорт»                                                           (без дополнительного предъявления НДС)</t>
  </si>
  <si>
    <t>ООО "Энергосервис"                                         (без дополнительного предъявления НДС)</t>
  </si>
  <si>
    <t>ООО "Тепло"                                                       (без дополнительного предъявления НДС)</t>
  </si>
  <si>
    <t>ЗАО «Чебоксарский электроаппаратный завод»                                                                     (без НДС)</t>
  </si>
  <si>
    <t>ОАО "Волжская текстильная компания"                                                                                     (без НДС)</t>
  </si>
  <si>
    <t>ООО "Тепловодгазсервис"                                         (без дополнительного предъявления НДС)</t>
  </si>
  <si>
    <t>ООО "Аверс"                                                                     (без дополнительного предъявления НДС)</t>
  </si>
  <si>
    <t>ООО ПКФ "Регион"                                                                    (без дополнительного предъявления НДС)</t>
  </si>
  <si>
    <t>ООО "ПМК-4"                                                                    (без дополнительного предъявления НДС)</t>
  </si>
  <si>
    <t>ООО "УК "Наш дом"                                                                     (без дополнительного предъявления НДС)</t>
  </si>
  <si>
    <t>ООО «Строитель»                                                                    (без дополнительного предъявления НДС)</t>
  </si>
  <si>
    <t>МБУЗ "Цивильская центральная районная больница"                                                                        (без НДС)</t>
  </si>
  <si>
    <t>ООО "Регион"                                                                                          (без дополнительного предъявления НДС)</t>
  </si>
  <si>
    <t>ООО "Услуги"                                                                                                        (без дополнительного предъявления НДС)</t>
  </si>
  <si>
    <t>ООО "КРИНА"                                                                                     (без дополнительного предъявления НДС)</t>
  </si>
  <si>
    <t>ООО «Ишлейский завод высоковольтной аппаратуры»                                                                              (без НДС)</t>
  </si>
  <si>
    <t>ООО «Март»                                                                                          (без дополнительного предъявления НДС)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</si>
</sst>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name val="Helv"/>
      <family val="0"/>
    </font>
    <font>
      <sz val="10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0" fillId="34" borderId="11" xfId="0" applyFont="1" applyFill="1" applyBorder="1" applyAlignment="1">
      <alignment horizontal="center" vertical="center" wrapText="1"/>
    </xf>
    <xf numFmtId="2" fontId="0" fillId="34" borderId="11" xfId="0" applyNumberFormat="1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vertical="center" wrapText="1"/>
    </xf>
    <xf numFmtId="0" fontId="0" fillId="36" borderId="11" xfId="0" applyFont="1" applyFill="1" applyBorder="1" applyAlignment="1">
      <alignment horizontal="center" vertical="center" wrapText="1"/>
    </xf>
    <xf numFmtId="2" fontId="0" fillId="36" borderId="11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2" fontId="7" fillId="34" borderId="11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" fillId="0" borderId="15" xfId="54" applyFont="1" applyFill="1" applyBorder="1" applyAlignment="1">
      <alignment horizontal="center" vertical="center" wrapText="1"/>
      <protection/>
    </xf>
    <xf numFmtId="0" fontId="4" fillId="0" borderId="16" xfId="54" applyFont="1" applyFill="1" applyBorder="1" applyAlignment="1">
      <alignment horizontal="center" vertical="center" wrapText="1"/>
      <protection/>
    </xf>
    <xf numFmtId="0" fontId="4" fillId="0" borderId="17" xfId="54" applyFont="1" applyFill="1" applyBorder="1" applyAlignment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4" fillId="0" borderId="11" xfId="54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right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0" fillId="0" borderId="11" xfId="54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1" xfId="54" applyFont="1" applyFill="1" applyBorder="1" applyAlignment="1">
      <alignment horizontal="center" vertical="center" wrapText="1"/>
      <protection/>
    </xf>
    <xf numFmtId="0" fontId="0" fillId="0" borderId="11" xfId="53" applyFont="1" applyFill="1" applyBorder="1" applyAlignment="1">
      <alignment horizontal="center" vertical="center" wrapText="1"/>
      <protection/>
    </xf>
    <xf numFmtId="0" fontId="4" fillId="0" borderId="15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Средний тариф по ЧР на 2010 г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es\tarif18\&#1052;&#1086;&#1080;%20&#1076;&#1086;&#1082;&#1091;&#1084;&#1077;&#1085;&#1090;&#1099;\&#1047;&#1072;&#1093;&#1072;&#1088;&#1086;&#1074;%20&#1057;&#1077;&#1088;&#1075;&#1077;&#1081;\&#1058;&#1057;&#1054;%20-%20&#1058;&#1077;&#1088;&#1088;&#1080;&#1090;&#1086;&#1088;&#1080;&#1072;&#1083;&#1100;&#1085;&#1099;&#1077;%20&#1089;&#1077;&#1090;&#1077;&#1074;&#1099;&#1077;%20&#1086;&#1088;&#1075;&#1072;&#1085;&#1080;&#1079;&#1072;&#1094;&#1080;&#1080;\&#1048;&#1053;&#1042;&#1045;&#1057;&#1058;&#1048;&#1062;&#1048;&#1054;&#1053;&#1053;&#1067;&#1045;%20&#1055;&#1056;&#1054;&#1043;&#1056;&#1040;&#1052;&#1052;&#1067;\2011\01.11.2011%20-%20&#1086;&#1090;&#1095;&#1077;&#1090;%20&#1058;&#1057;&#1054;%20&#1079;&#1072;%209%20&#1084;&#1077;&#1089;&#1103;&#1094;&#1077;&#1074;%202011%20&#1075;\NET.INV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Prov"/>
      <sheetName val="modChange"/>
      <sheetName val="mod_SPRAV"/>
      <sheetName val="modInfo"/>
      <sheetName val="mod_CO1"/>
      <sheetName val="mod_CO2"/>
      <sheetName val="mod_CO3"/>
    </sheetNames>
    <sheetDataSet>
      <sheetData sheetId="3">
        <row r="7">
          <cell r="F7" t="str">
            <v>Чувашская республика</v>
          </cell>
        </row>
        <row r="9">
          <cell r="F9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3"/>
  <sheetViews>
    <sheetView tabSelected="1" view="pageBreakPreview" zoomScaleNormal="75" zoomScaleSheetLayoutView="100" zoomScalePageLayoutView="0" workbookViewId="0" topLeftCell="A33">
      <selection activeCell="J43" sqref="J43"/>
    </sheetView>
  </sheetViews>
  <sheetFormatPr defaultColWidth="9.140625" defaultRowHeight="12.75"/>
  <cols>
    <col min="1" max="1" width="4.28125" style="1" customWidth="1"/>
    <col min="2" max="2" width="39.00390625" style="1" customWidth="1"/>
    <col min="3" max="3" width="34.28125" style="1" customWidth="1"/>
    <col min="4" max="4" width="11.7109375" style="1" customWidth="1"/>
    <col min="5" max="5" width="7.421875" style="1" hidden="1" customWidth="1"/>
    <col min="6" max="6" width="12.140625" style="5" hidden="1" customWidth="1"/>
    <col min="7" max="7" width="8.00390625" style="1" hidden="1" customWidth="1"/>
    <col min="8" max="8" width="12.57421875" style="2" customWidth="1"/>
    <col min="9" max="16384" width="9.140625" style="1" customWidth="1"/>
  </cols>
  <sheetData>
    <row r="1" spans="1:9" ht="12.75" customHeight="1">
      <c r="A1" s="3"/>
      <c r="B1" s="3"/>
      <c r="C1" s="3"/>
      <c r="D1" s="3"/>
      <c r="E1" s="3"/>
      <c r="F1" s="31" t="s">
        <v>33</v>
      </c>
      <c r="G1" s="31"/>
      <c r="H1" s="31"/>
      <c r="I1" s="2"/>
    </row>
    <row r="2" spans="1:9" ht="31.5" customHeight="1">
      <c r="A2" s="32" t="s">
        <v>95</v>
      </c>
      <c r="B2" s="32"/>
      <c r="C2" s="32"/>
      <c r="D2" s="32"/>
      <c r="E2" s="32"/>
      <c r="F2" s="32"/>
      <c r="G2" s="32"/>
      <c r="H2" s="32"/>
      <c r="I2" s="2"/>
    </row>
    <row r="3" spans="1:9" ht="14.25" customHeight="1">
      <c r="A3" s="7"/>
      <c r="B3" s="7"/>
      <c r="C3" s="7"/>
      <c r="D3" s="27" t="s">
        <v>92</v>
      </c>
      <c r="E3" s="27"/>
      <c r="F3" s="27"/>
      <c r="G3" s="27"/>
      <c r="H3" s="27"/>
      <c r="I3" s="2"/>
    </row>
    <row r="4" spans="1:8" ht="22.5" customHeight="1">
      <c r="A4" s="17" t="s">
        <v>35</v>
      </c>
      <c r="B4" s="17" t="s">
        <v>34</v>
      </c>
      <c r="C4" s="17" t="s">
        <v>2</v>
      </c>
      <c r="D4" s="17" t="s">
        <v>39</v>
      </c>
      <c r="E4" s="17"/>
      <c r="F4" s="17" t="s">
        <v>31</v>
      </c>
      <c r="G4" s="17"/>
      <c r="H4" s="16" t="s">
        <v>93</v>
      </c>
    </row>
    <row r="5" spans="1:8" ht="38.25">
      <c r="A5" s="17"/>
      <c r="B5" s="17"/>
      <c r="C5" s="17"/>
      <c r="D5" s="1" t="s">
        <v>29</v>
      </c>
      <c r="E5" s="1" t="s">
        <v>30</v>
      </c>
      <c r="F5" s="1" t="s">
        <v>10</v>
      </c>
      <c r="G5" s="1" t="s">
        <v>0</v>
      </c>
      <c r="H5" s="1" t="s">
        <v>29</v>
      </c>
    </row>
    <row r="6" spans="1:8" s="14" customFormat="1" ht="20.25" customHeight="1">
      <c r="A6" s="17"/>
      <c r="B6" s="33" t="s">
        <v>32</v>
      </c>
      <c r="C6" s="14" t="s">
        <v>1</v>
      </c>
      <c r="D6" s="15">
        <f>D11+D16+D20+D25+D29+D34+D38+D42+D46+D50+D54+D58+D67+D72+D89+D93+D97+D102++D107+D111+D115+D124+D129+D133+D142+D147+D152+D157+D161+D165+D169+D173+D177+D194+D198+D206+D210+D214+D219+D222+D226+D230+D234+D243+D248+D253+D257+D270+D275+D280+D284+D288+D292+D296+D300+D304+D308+D317+D321+D325+D329+D333+D337+D341+D345+D349+D354+D358+D362+D366+D370+D375+D379+D387+D383+D387+D391+D395+D399+D403+D407+D411+D415+D419+D423+D427+D431+D460+D464+D468+D472+D476+D480+D484+D202+D62+D76+D80+D84+D119+D137+D181+D185+D189+D238+D261+D265+D312+D435+D439+D443+D447+D451+D455</f>
        <v>875771.1332899998</v>
      </c>
      <c r="E6" s="15">
        <f>E11+E16+E20+E25+E29+E34+E38+E42+E46+E50+E54+E58+E67+E72+E89+E93+E97+E102++E107+E111+E115+E124+E129+E133+E142+E147+E152+E157+E161+E165+E169+E173+E177+E194+E198+E206+E210+E214+E219+E222+E226+E230+E234+E243+E248+E253+E257+E270+E275+E280+E284+E288+E292+E296+E300+E304+E308+E317+E321+E325+E329+E333+E337+E341+E345+E349+E354+E358+E362+E366+E370+E375+E379+E387+E383+E387+E391+E395+E399+E403+E407+E411+E415+E419+E423+E427+E431+E460+E464+E468+E472+E476+E480+E484+E202+E62+E76+E80+E84+E119+E137+E181+E185+E189+E238+E261+E265+E312+E435+E439+E443+E447+E451+E455</f>
        <v>0</v>
      </c>
      <c r="F6" s="15">
        <f>F11+F16+F20+F25+F29+F34+F38+F42+F46+F50+F54+F58+F67+F72+F89+F93+F97+F102++F107+F111+F115+F124+F129+F133+F142+F147+F152+F157+F161+F165+F169+F173+F177+F194+F198+F206+F210+F214+F219+F222+F226+F230+F234+F243+F248+F253+F257+F270+F275+F280+F284+F288+F292+F296+F300+F304+F308+F317+F321+F325+F329+F333+F337+F341+F345+F349+F354+F358+F362+F366+F370+F375+F379+F387+F383+F387+F391+F395+F399+F403+F407+F411+F415+F419+F423+F427+F431+F460+F464+F468+F472+F476+F480+F484+F202+F62+F76+F80+F84+F119+F137+F181+F185+F189+F238+F261+F265+F312+F435+F439+F443+F447+F451+F455</f>
        <v>0</v>
      </c>
      <c r="G6" s="14">
        <f>E6*100/D6</f>
        <v>0</v>
      </c>
      <c r="H6" s="15">
        <f>H11+H16+H20+H25+H29+H34+H38+H42+H46+H50+H54+H58+H67+H72+H89+H93+H97+H102++H107+H111+H115+H124+H129+H133+H142+H147+H152+H157+H161+H165+H169+H173+H177+H194+H198+H206+H210+H214+H219+H222+H226+H230+H234+H243+H248+H253+H257+H270+H275+H280+H284+H288+H292+H296+H300+H304+H308+H317+H321+H325+H329+H333+H337+H341+H345+H349+H354+H358+H362+H366+H370+H375+H379+H387+H383+H387+H391+H395+H399+H403+H407+H411+H415+H419+H423+H427+H431+H460+H464+H468+H472+H476+H480+H484+H202+H62+H76+H80+H84+H119+H137+H181+H185+H189+H238+H261+H265+H312+H435+H439+H443+H447+H451+H455</f>
        <v>903230.6309999998</v>
      </c>
    </row>
    <row r="7" spans="1:10" ht="21.75" customHeight="1">
      <c r="A7" s="17"/>
      <c r="B7" s="33"/>
      <c r="C7" s="1" t="s">
        <v>36</v>
      </c>
      <c r="D7" s="4">
        <f aca="true" t="shared" si="0" ref="D7:H9">D12+D17+D21+D26+D30+D35+D39+D43+D47+D51+D55+D59+D68+D73+D90+D94+D98+D103++D108+D112+D116+D125+D130+D134+D143+D148+D153+D158+D162+D166+D170+D174+D178+D195+D199+D207+D211+D215+D220+D223+D227+D231+D235+D244+D249+D254+D258+D271+D276+D281+D285+D289+D293+D297+D301+D305+D309+D318+D322+D326+D330+D334+D338+D342+D346+D350+D355+D359+D363+D367+D371+D376+D380+D388+D384+D388+D392+D396+D400+D404+D408+D412+D416+D420+D424+D428+D432+D461+D465+D469+D473+D477+D481+D485+D203+D63+D77+D81+D85+D120+D138+D182+D186+D190+D239+D262+D266+D313+D436+D440+D444+D448+D452+D456</f>
        <v>209039.59000000003</v>
      </c>
      <c r="E7" s="4">
        <f t="shared" si="0"/>
        <v>0</v>
      </c>
      <c r="F7" s="4">
        <f t="shared" si="0"/>
        <v>0</v>
      </c>
      <c r="G7" s="1">
        <f>E7*100/D7</f>
        <v>0</v>
      </c>
      <c r="H7" s="4">
        <f>H12+H17+H21+H26+H30+H35+H39+H43+H47+H51+H55+H59+H68+H73+H90+H94+H98+H103++H108+H112+H116+H125+H130+H134+H143+H148+H153+H158+H162+H166+H170+H174+H178+H195+H199+H207+H211+H215+H220+H223+H227+H231+H235+H244+H249+H254+H258+H271+H276+H281+H285+H289+H293+H297+H301+H305+H309+H318+H322+H326+H330+H334+H338+H342+H346+H350+H355+H359+H363+H367+H371+H376+H380+H388+H384+H388+H392+H396+H400+H404+H408+H412+H416+H420+H424+H428+H432+H461+H465+H469+H473+H477+H481+H485+H203+H63+H77+H81+H85+H120+H138+H182+H186+H190+H239+H262+H266+H313+H436+H440+H444+H448+H452+H456</f>
        <v>250630.42</v>
      </c>
      <c r="I7" s="4"/>
      <c r="J7" s="4"/>
    </row>
    <row r="8" spans="1:8" ht="25.5">
      <c r="A8" s="17"/>
      <c r="B8" s="33"/>
      <c r="C8" s="1" t="s">
        <v>37</v>
      </c>
      <c r="D8" s="4">
        <f t="shared" si="0"/>
        <v>47245.453500000025</v>
      </c>
      <c r="E8" s="4">
        <f t="shared" si="0"/>
        <v>0</v>
      </c>
      <c r="F8" s="4">
        <f t="shared" si="0"/>
        <v>0</v>
      </c>
      <c r="G8" s="1">
        <f>E8*100/D8</f>
        <v>0</v>
      </c>
      <c r="H8" s="4">
        <f t="shared" si="0"/>
        <v>41459.687</v>
      </c>
    </row>
    <row r="9" spans="1:8" ht="20.25" customHeight="1">
      <c r="A9" s="17"/>
      <c r="B9" s="33"/>
      <c r="C9" s="1" t="s">
        <v>38</v>
      </c>
      <c r="D9" s="4">
        <f t="shared" si="0"/>
        <v>619452.8897899999</v>
      </c>
      <c r="E9" s="4">
        <f t="shared" si="0"/>
        <v>0</v>
      </c>
      <c r="F9" s="4">
        <f t="shared" si="0"/>
        <v>0</v>
      </c>
      <c r="G9" s="1">
        <f>E9*100/D9</f>
        <v>0</v>
      </c>
      <c r="H9" s="4">
        <f t="shared" si="0"/>
        <v>610913.964</v>
      </c>
    </row>
    <row r="10" spans="1:8" ht="12.75" customHeight="1" hidden="1">
      <c r="A10" s="24"/>
      <c r="B10" s="25"/>
      <c r="C10" s="25"/>
      <c r="D10" s="25"/>
      <c r="E10" s="25"/>
      <c r="F10" s="25"/>
      <c r="G10" s="25"/>
      <c r="H10" s="28"/>
    </row>
    <row r="11" spans="1:8" ht="12.75" hidden="1">
      <c r="A11" s="17"/>
      <c r="B11" s="30"/>
      <c r="D11" s="4"/>
      <c r="E11" s="4"/>
      <c r="F11" s="4"/>
      <c r="H11" s="4"/>
    </row>
    <row r="12" spans="1:8" ht="12.75" hidden="1">
      <c r="A12" s="17"/>
      <c r="B12" s="30"/>
      <c r="D12" s="4"/>
      <c r="E12" s="4"/>
      <c r="F12" s="4"/>
      <c r="H12" s="4"/>
    </row>
    <row r="13" spans="1:8" ht="12.75" hidden="1">
      <c r="A13" s="17"/>
      <c r="B13" s="30"/>
      <c r="D13" s="4"/>
      <c r="E13" s="4"/>
      <c r="F13" s="4"/>
      <c r="H13" s="4"/>
    </row>
    <row r="14" spans="1:8" ht="12.75" hidden="1">
      <c r="A14" s="17"/>
      <c r="B14" s="30"/>
      <c r="D14" s="4"/>
      <c r="E14" s="4"/>
      <c r="F14" s="4"/>
      <c r="H14" s="4"/>
    </row>
    <row r="15" spans="1:8" ht="12.75" customHeight="1">
      <c r="A15" s="24" t="s">
        <v>7</v>
      </c>
      <c r="B15" s="25"/>
      <c r="C15" s="25"/>
      <c r="D15" s="25"/>
      <c r="E15" s="25"/>
      <c r="F15" s="25"/>
      <c r="G15" s="25"/>
      <c r="H15" s="28"/>
    </row>
    <row r="16" spans="1:8" ht="12.75" hidden="1">
      <c r="A16" s="17"/>
      <c r="B16" s="17"/>
      <c r="D16" s="4"/>
      <c r="E16" s="4"/>
      <c r="F16" s="4"/>
      <c r="H16" s="4"/>
    </row>
    <row r="17" spans="1:8" ht="12.75" hidden="1">
      <c r="A17" s="17"/>
      <c r="B17" s="17"/>
      <c r="D17" s="4"/>
      <c r="E17" s="4"/>
      <c r="F17" s="4"/>
      <c r="H17" s="4"/>
    </row>
    <row r="18" spans="1:8" ht="12.75" hidden="1">
      <c r="A18" s="17"/>
      <c r="B18" s="17"/>
      <c r="D18" s="4"/>
      <c r="E18" s="4"/>
      <c r="F18" s="4"/>
      <c r="H18" s="4"/>
    </row>
    <row r="19" spans="1:8" ht="12.75" hidden="1">
      <c r="A19" s="17"/>
      <c r="B19" s="17"/>
      <c r="D19" s="4"/>
      <c r="E19" s="4"/>
      <c r="F19" s="4"/>
      <c r="H19" s="4"/>
    </row>
    <row r="20" spans="1:8" s="9" customFormat="1" ht="12.75">
      <c r="A20" s="17">
        <v>1</v>
      </c>
      <c r="B20" s="17" t="s">
        <v>94</v>
      </c>
      <c r="C20" s="9" t="s">
        <v>1</v>
      </c>
      <c r="D20" s="10">
        <f>D22+D21+D23</f>
        <v>1432.01</v>
      </c>
      <c r="E20" s="10">
        <f>E21+E22+E23</f>
        <v>0</v>
      </c>
      <c r="F20" s="10">
        <f>F21+F22+F23</f>
        <v>0</v>
      </c>
      <c r="G20" s="9">
        <f>E20*100/D20</f>
        <v>0</v>
      </c>
      <c r="H20" s="10">
        <f>H21+H22+H23</f>
        <v>1396.21</v>
      </c>
    </row>
    <row r="21" spans="1:8" ht="12.75">
      <c r="A21" s="17"/>
      <c r="B21" s="17"/>
      <c r="C21" s="1" t="s">
        <v>36</v>
      </c>
      <c r="D21" s="4">
        <v>0</v>
      </c>
      <c r="E21" s="4"/>
      <c r="F21" s="4"/>
      <c r="G21" s="1" t="e">
        <f>E21*100/D21</f>
        <v>#DIV/0!</v>
      </c>
      <c r="H21" s="4">
        <v>0</v>
      </c>
    </row>
    <row r="22" spans="1:8" ht="25.5">
      <c r="A22" s="17"/>
      <c r="B22" s="17"/>
      <c r="C22" s="1" t="s">
        <v>37</v>
      </c>
      <c r="D22" s="4">
        <v>1432.01</v>
      </c>
      <c r="E22" s="4"/>
      <c r="F22" s="4"/>
      <c r="G22" s="1">
        <f>E22*100/D22</f>
        <v>0</v>
      </c>
      <c r="H22" s="4">
        <v>1396.21</v>
      </c>
    </row>
    <row r="23" spans="1:8" ht="12.75">
      <c r="A23" s="17"/>
      <c r="B23" s="17"/>
      <c r="C23" s="1" t="s">
        <v>38</v>
      </c>
      <c r="D23" s="4">
        <v>0</v>
      </c>
      <c r="E23" s="4"/>
      <c r="F23" s="4"/>
      <c r="G23" s="1" t="e">
        <f>E23*100/D23</f>
        <v>#DIV/0!</v>
      </c>
      <c r="H23" s="4">
        <v>0</v>
      </c>
    </row>
    <row r="24" spans="1:8" ht="12.75">
      <c r="A24" s="29" t="s">
        <v>11</v>
      </c>
      <c r="B24" s="29"/>
      <c r="C24" s="29"/>
      <c r="D24" s="29"/>
      <c r="E24" s="29"/>
      <c r="F24" s="29"/>
      <c r="G24" s="29"/>
      <c r="H24" s="29"/>
    </row>
    <row r="25" spans="1:8" s="9" customFormat="1" ht="12.75">
      <c r="A25" s="17">
        <v>2</v>
      </c>
      <c r="B25" s="17" t="s">
        <v>96</v>
      </c>
      <c r="C25" s="9" t="s">
        <v>1</v>
      </c>
      <c r="D25" s="10">
        <f>D27+D26+D28</f>
        <v>579</v>
      </c>
      <c r="E25" s="10">
        <f>E26+E27+E28</f>
        <v>0</v>
      </c>
      <c r="F25" s="10">
        <f>F26+F27+F28</f>
        <v>0</v>
      </c>
      <c r="G25" s="9">
        <f>E25*100/D25</f>
        <v>0</v>
      </c>
      <c r="H25" s="10">
        <f>H26+H27+H28</f>
        <v>246</v>
      </c>
    </row>
    <row r="26" spans="1:8" ht="12.75">
      <c r="A26" s="17"/>
      <c r="B26" s="17"/>
      <c r="C26" s="1" t="s">
        <v>36</v>
      </c>
      <c r="D26" s="4">
        <v>0</v>
      </c>
      <c r="E26" s="4"/>
      <c r="F26" s="4"/>
      <c r="G26" s="1" t="e">
        <f>E26*100/D26</f>
        <v>#DIV/0!</v>
      </c>
      <c r="H26" s="4">
        <v>0</v>
      </c>
    </row>
    <row r="27" spans="1:8" ht="25.5">
      <c r="A27" s="17"/>
      <c r="B27" s="17"/>
      <c r="C27" s="1" t="s">
        <v>37</v>
      </c>
      <c r="D27" s="4">
        <v>579</v>
      </c>
      <c r="E27" s="4"/>
      <c r="F27" s="4"/>
      <c r="G27" s="1">
        <f>E27*100/D27</f>
        <v>0</v>
      </c>
      <c r="H27" s="4">
        <v>0</v>
      </c>
    </row>
    <row r="28" spans="1:8" ht="12.75">
      <c r="A28" s="17"/>
      <c r="B28" s="17"/>
      <c r="C28" s="1" t="s">
        <v>38</v>
      </c>
      <c r="D28" s="4">
        <v>0</v>
      </c>
      <c r="E28" s="4"/>
      <c r="F28" s="4"/>
      <c r="G28" s="1" t="e">
        <f>E28*100/D28</f>
        <v>#DIV/0!</v>
      </c>
      <c r="H28" s="4">
        <v>246</v>
      </c>
    </row>
    <row r="29" spans="1:8" ht="12.75" customHeight="1" hidden="1">
      <c r="A29" s="21"/>
      <c r="B29" s="18"/>
      <c r="C29" s="9"/>
      <c r="D29" s="10"/>
      <c r="E29" s="10"/>
      <c r="F29" s="10"/>
      <c r="G29" s="9"/>
      <c r="H29" s="10"/>
    </row>
    <row r="30" spans="1:8" ht="12.75" customHeight="1" hidden="1">
      <c r="A30" s="22"/>
      <c r="B30" s="19"/>
      <c r="D30" s="4"/>
      <c r="E30" s="4"/>
      <c r="F30" s="4"/>
      <c r="H30" s="4"/>
    </row>
    <row r="31" spans="1:8" ht="12.75" customHeight="1" hidden="1">
      <c r="A31" s="22"/>
      <c r="B31" s="19"/>
      <c r="D31" s="4"/>
      <c r="E31" s="4"/>
      <c r="F31" s="4"/>
      <c r="H31" s="4"/>
    </row>
    <row r="32" spans="1:8" ht="12.75" customHeight="1" hidden="1">
      <c r="A32" s="23"/>
      <c r="B32" s="20"/>
      <c r="D32" s="4"/>
      <c r="E32" s="4"/>
      <c r="F32" s="4"/>
      <c r="H32" s="4"/>
    </row>
    <row r="33" spans="1:9" ht="12.75" customHeight="1">
      <c r="A33" s="24" t="s">
        <v>5</v>
      </c>
      <c r="B33" s="25"/>
      <c r="C33" s="25"/>
      <c r="D33" s="25"/>
      <c r="E33" s="25"/>
      <c r="F33" s="25"/>
      <c r="G33" s="25"/>
      <c r="H33" s="25"/>
      <c r="I33" s="8"/>
    </row>
    <row r="34" spans="1:8" s="9" customFormat="1" ht="12.75">
      <c r="A34" s="17">
        <v>3</v>
      </c>
      <c r="B34" s="17" t="s">
        <v>97</v>
      </c>
      <c r="C34" s="9" t="s">
        <v>1</v>
      </c>
      <c r="D34" s="10">
        <f>D36+D35+D37</f>
        <v>1498.3</v>
      </c>
      <c r="E34" s="10">
        <f>E35+E36+E37</f>
        <v>0</v>
      </c>
      <c r="F34" s="10">
        <f>F35+F36+F37</f>
        <v>0</v>
      </c>
      <c r="G34" s="9">
        <f aca="true" t="shared" si="1" ref="G34:G65">E34*100/D34</f>
        <v>0</v>
      </c>
      <c r="H34" s="10">
        <f>H35+H36+H37</f>
        <v>247.76999999999998</v>
      </c>
    </row>
    <row r="35" spans="1:8" ht="12.75">
      <c r="A35" s="17"/>
      <c r="B35" s="17"/>
      <c r="C35" s="1" t="s">
        <v>36</v>
      </c>
      <c r="D35" s="4">
        <v>103.1</v>
      </c>
      <c r="E35" s="4"/>
      <c r="F35" s="4"/>
      <c r="G35" s="1">
        <f t="shared" si="1"/>
        <v>0</v>
      </c>
      <c r="H35" s="4">
        <v>0</v>
      </c>
    </row>
    <row r="36" spans="1:8" ht="25.5">
      <c r="A36" s="17"/>
      <c r="B36" s="17"/>
      <c r="C36" s="1" t="s">
        <v>37</v>
      </c>
      <c r="D36" s="4">
        <v>79.63</v>
      </c>
      <c r="E36" s="4"/>
      <c r="F36" s="4"/>
      <c r="G36" s="1">
        <f t="shared" si="1"/>
        <v>0</v>
      </c>
      <c r="H36" s="4">
        <v>14.14</v>
      </c>
    </row>
    <row r="37" spans="1:8" ht="12.75">
      <c r="A37" s="17"/>
      <c r="B37" s="17"/>
      <c r="C37" s="1" t="s">
        <v>38</v>
      </c>
      <c r="D37" s="4">
        <v>1315.57</v>
      </c>
      <c r="E37" s="4"/>
      <c r="F37" s="4"/>
      <c r="G37" s="1">
        <f t="shared" si="1"/>
        <v>0</v>
      </c>
      <c r="H37" s="4">
        <v>233.63</v>
      </c>
    </row>
    <row r="38" spans="1:8" s="9" customFormat="1" ht="12.75">
      <c r="A38" s="17">
        <v>4</v>
      </c>
      <c r="B38" s="17" t="s">
        <v>98</v>
      </c>
      <c r="C38" s="9" t="s">
        <v>1</v>
      </c>
      <c r="D38" s="10">
        <f>D40+D39+D41</f>
        <v>29.08</v>
      </c>
      <c r="E38" s="10">
        <f>E39+E40+E41</f>
        <v>0</v>
      </c>
      <c r="F38" s="10">
        <f>F39+F40+F41</f>
        <v>0</v>
      </c>
      <c r="G38" s="9">
        <f t="shared" si="1"/>
        <v>0</v>
      </c>
      <c r="H38" s="10">
        <f>H39+H40+H41</f>
        <v>25.34</v>
      </c>
    </row>
    <row r="39" spans="1:8" ht="12.75">
      <c r="A39" s="17"/>
      <c r="B39" s="17"/>
      <c r="C39" s="1" t="s">
        <v>36</v>
      </c>
      <c r="D39" s="4">
        <v>29.08</v>
      </c>
      <c r="E39" s="4"/>
      <c r="F39" s="4"/>
      <c r="G39" s="1">
        <f t="shared" si="1"/>
        <v>0</v>
      </c>
      <c r="H39" s="4">
        <v>25.34</v>
      </c>
    </row>
    <row r="40" spans="1:8" ht="25.5">
      <c r="A40" s="17"/>
      <c r="B40" s="17"/>
      <c r="C40" s="1" t="s">
        <v>37</v>
      </c>
      <c r="D40" s="4">
        <v>0</v>
      </c>
      <c r="E40" s="4"/>
      <c r="F40" s="4"/>
      <c r="G40" s="1" t="e">
        <f t="shared" si="1"/>
        <v>#DIV/0!</v>
      </c>
      <c r="H40" s="4">
        <v>0</v>
      </c>
    </row>
    <row r="41" spans="1:8" ht="12.75">
      <c r="A41" s="17"/>
      <c r="B41" s="17"/>
      <c r="C41" s="1" t="s">
        <v>38</v>
      </c>
      <c r="D41" s="4">
        <v>0</v>
      </c>
      <c r="E41" s="4"/>
      <c r="F41" s="4"/>
      <c r="G41" s="1" t="e">
        <f t="shared" si="1"/>
        <v>#DIV/0!</v>
      </c>
      <c r="H41" s="4">
        <v>0</v>
      </c>
    </row>
    <row r="42" spans="1:8" s="9" customFormat="1" ht="12.75">
      <c r="A42" s="17">
        <v>5</v>
      </c>
      <c r="B42" s="34" t="s">
        <v>99</v>
      </c>
      <c r="C42" s="9" t="s">
        <v>1</v>
      </c>
      <c r="D42" s="10">
        <f>D44+D43+D45</f>
        <v>354.02828999999997</v>
      </c>
      <c r="E42" s="10">
        <f>E43+E44+E45</f>
        <v>0</v>
      </c>
      <c r="F42" s="10">
        <f>F43+F44+F45</f>
        <v>0</v>
      </c>
      <c r="G42" s="9">
        <f t="shared" si="1"/>
        <v>0</v>
      </c>
      <c r="H42" s="10">
        <f>H43+H44+H45</f>
        <v>356.698</v>
      </c>
    </row>
    <row r="43" spans="1:8" ht="12.75">
      <c r="A43" s="17"/>
      <c r="B43" s="34"/>
      <c r="C43" s="1" t="s">
        <v>36</v>
      </c>
      <c r="D43" s="4">
        <v>265</v>
      </c>
      <c r="E43" s="4"/>
      <c r="F43" s="4"/>
      <c r="G43" s="1">
        <f t="shared" si="1"/>
        <v>0</v>
      </c>
      <c r="H43" s="4">
        <v>265</v>
      </c>
    </row>
    <row r="44" spans="1:8" ht="25.5">
      <c r="A44" s="17"/>
      <c r="B44" s="34"/>
      <c r="C44" s="1" t="s">
        <v>37</v>
      </c>
      <c r="D44" s="4">
        <v>50.1735</v>
      </c>
      <c r="E44" s="4"/>
      <c r="F44" s="4"/>
      <c r="G44" s="1">
        <f t="shared" si="1"/>
        <v>0</v>
      </c>
      <c r="H44" s="4">
        <v>51.678</v>
      </c>
    </row>
    <row r="45" spans="1:8" ht="12.75">
      <c r="A45" s="17"/>
      <c r="B45" s="34"/>
      <c r="C45" s="1" t="s">
        <v>38</v>
      </c>
      <c r="D45" s="4">
        <v>38.85479</v>
      </c>
      <c r="E45" s="4"/>
      <c r="F45" s="4"/>
      <c r="G45" s="1">
        <f t="shared" si="1"/>
        <v>0</v>
      </c>
      <c r="H45" s="4">
        <v>40.02</v>
      </c>
    </row>
    <row r="46" spans="1:8" s="9" customFormat="1" ht="12.75">
      <c r="A46" s="17">
        <v>6</v>
      </c>
      <c r="B46" s="26" t="s">
        <v>100</v>
      </c>
      <c r="C46" s="9" t="s">
        <v>1</v>
      </c>
      <c r="D46" s="10">
        <f>D48+D47+D49</f>
        <v>2955.52</v>
      </c>
      <c r="E46" s="10">
        <f>E47+E48+E49</f>
        <v>0</v>
      </c>
      <c r="F46" s="10">
        <f>F47+F48+F49</f>
        <v>0</v>
      </c>
      <c r="G46" s="9">
        <f t="shared" si="1"/>
        <v>0</v>
      </c>
      <c r="H46" s="10">
        <f>H47+H48+H49</f>
        <v>1887.8</v>
      </c>
    </row>
    <row r="47" spans="1:8" ht="12.75">
      <c r="A47" s="17"/>
      <c r="B47" s="26"/>
      <c r="C47" s="1" t="s">
        <v>36</v>
      </c>
      <c r="D47" s="4">
        <v>0</v>
      </c>
      <c r="E47" s="4"/>
      <c r="F47" s="4"/>
      <c r="G47" s="1" t="e">
        <f t="shared" si="1"/>
        <v>#DIV/0!</v>
      </c>
      <c r="H47" s="4">
        <v>0</v>
      </c>
    </row>
    <row r="48" spans="1:8" ht="25.5">
      <c r="A48" s="17"/>
      <c r="B48" s="26"/>
      <c r="C48" s="1" t="s">
        <v>37</v>
      </c>
      <c r="D48" s="4">
        <v>0</v>
      </c>
      <c r="E48" s="4"/>
      <c r="F48" s="4"/>
      <c r="G48" s="1" t="e">
        <f t="shared" si="1"/>
        <v>#DIV/0!</v>
      </c>
      <c r="H48" s="4">
        <v>0</v>
      </c>
    </row>
    <row r="49" spans="1:8" ht="12.75">
      <c r="A49" s="17"/>
      <c r="B49" s="26"/>
      <c r="C49" s="1" t="s">
        <v>38</v>
      </c>
      <c r="D49" s="4">
        <v>2955.52</v>
      </c>
      <c r="E49" s="4"/>
      <c r="F49" s="4"/>
      <c r="G49" s="1">
        <f t="shared" si="1"/>
        <v>0</v>
      </c>
      <c r="H49" s="4">
        <v>1887.8</v>
      </c>
    </row>
    <row r="50" spans="1:8" s="9" customFormat="1" ht="12.75">
      <c r="A50" s="17">
        <v>7</v>
      </c>
      <c r="B50" s="26" t="s">
        <v>43</v>
      </c>
      <c r="C50" s="9" t="s">
        <v>1</v>
      </c>
      <c r="D50" s="10">
        <f>D52+D51+D53</f>
        <v>1087</v>
      </c>
      <c r="E50" s="10">
        <f>E51+E52+E53</f>
        <v>0</v>
      </c>
      <c r="F50" s="10">
        <f>F51+F52+F53</f>
        <v>0</v>
      </c>
      <c r="G50" s="9">
        <f t="shared" si="1"/>
        <v>0</v>
      </c>
      <c r="H50" s="10">
        <f>H51+H52+H53</f>
        <v>1159.1</v>
      </c>
    </row>
    <row r="51" spans="1:8" ht="12.75">
      <c r="A51" s="17"/>
      <c r="B51" s="26"/>
      <c r="C51" s="1" t="s">
        <v>36</v>
      </c>
      <c r="D51" s="4">
        <v>1087</v>
      </c>
      <c r="E51" s="4"/>
      <c r="F51" s="4"/>
      <c r="G51" s="1">
        <f t="shared" si="1"/>
        <v>0</v>
      </c>
      <c r="H51" s="4">
        <v>1159.1</v>
      </c>
    </row>
    <row r="52" spans="1:8" ht="25.5">
      <c r="A52" s="17"/>
      <c r="B52" s="26"/>
      <c r="C52" s="1" t="s">
        <v>37</v>
      </c>
      <c r="D52" s="4">
        <v>0</v>
      </c>
      <c r="E52" s="4"/>
      <c r="F52" s="4"/>
      <c r="G52" s="1" t="e">
        <f t="shared" si="1"/>
        <v>#DIV/0!</v>
      </c>
      <c r="H52" s="4">
        <v>0</v>
      </c>
    </row>
    <row r="53" spans="1:8" ht="12.75">
      <c r="A53" s="17"/>
      <c r="B53" s="26"/>
      <c r="C53" s="1" t="s">
        <v>38</v>
      </c>
      <c r="D53" s="4">
        <v>0</v>
      </c>
      <c r="E53" s="4"/>
      <c r="F53" s="4"/>
      <c r="G53" s="1" t="e">
        <f t="shared" si="1"/>
        <v>#DIV/0!</v>
      </c>
      <c r="H53" s="4">
        <v>0</v>
      </c>
    </row>
    <row r="54" spans="1:8" s="9" customFormat="1" ht="12.75">
      <c r="A54" s="17">
        <v>8</v>
      </c>
      <c r="B54" s="26" t="s">
        <v>151</v>
      </c>
      <c r="C54" s="9" t="s">
        <v>1</v>
      </c>
      <c r="D54" s="10">
        <f>D56+D55+D57</f>
        <v>100</v>
      </c>
      <c r="E54" s="10">
        <f>E55+E56+E57</f>
        <v>0</v>
      </c>
      <c r="F54" s="10">
        <f>F55+F56+F57</f>
        <v>0</v>
      </c>
      <c r="G54" s="9">
        <f t="shared" si="1"/>
        <v>0</v>
      </c>
      <c r="H54" s="10">
        <f>H55+H56+H57</f>
        <v>414.326</v>
      </c>
    </row>
    <row r="55" spans="1:8" ht="12.75">
      <c r="A55" s="17"/>
      <c r="B55" s="26"/>
      <c r="C55" s="1" t="s">
        <v>36</v>
      </c>
      <c r="D55" s="4">
        <v>0</v>
      </c>
      <c r="E55" s="4"/>
      <c r="F55" s="4"/>
      <c r="G55" s="1" t="e">
        <f t="shared" si="1"/>
        <v>#DIV/0!</v>
      </c>
      <c r="H55" s="4">
        <v>247.82</v>
      </c>
    </row>
    <row r="56" spans="1:8" ht="25.5">
      <c r="A56" s="17"/>
      <c r="B56" s="26"/>
      <c r="C56" s="1" t="s">
        <v>37</v>
      </c>
      <c r="D56" s="4">
        <v>0</v>
      </c>
      <c r="E56" s="4"/>
      <c r="F56" s="4"/>
      <c r="G56" s="1" t="e">
        <f t="shared" si="1"/>
        <v>#DIV/0!</v>
      </c>
      <c r="H56" s="4">
        <v>0</v>
      </c>
    </row>
    <row r="57" spans="1:8" ht="22.5" customHeight="1">
      <c r="A57" s="17"/>
      <c r="B57" s="26"/>
      <c r="C57" s="1" t="s">
        <v>38</v>
      </c>
      <c r="D57" s="4">
        <v>100</v>
      </c>
      <c r="E57" s="4"/>
      <c r="F57" s="4"/>
      <c r="G57" s="1">
        <f t="shared" si="1"/>
        <v>0</v>
      </c>
      <c r="H57" s="4">
        <v>166.506</v>
      </c>
    </row>
    <row r="58" spans="1:8" s="9" customFormat="1" ht="12.75">
      <c r="A58" s="17">
        <v>9</v>
      </c>
      <c r="B58" s="26" t="s">
        <v>101</v>
      </c>
      <c r="C58" s="9" t="s">
        <v>1</v>
      </c>
      <c r="D58" s="10">
        <f>D60+D59+D61</f>
        <v>10</v>
      </c>
      <c r="E58" s="10">
        <f>E59+E60+E61</f>
        <v>0</v>
      </c>
      <c r="F58" s="10">
        <f>F59+F60+F61</f>
        <v>0</v>
      </c>
      <c r="G58" s="9">
        <f t="shared" si="1"/>
        <v>0</v>
      </c>
      <c r="H58" s="10">
        <f>H59+H60+H61</f>
        <v>7.6</v>
      </c>
    </row>
    <row r="59" spans="1:8" ht="12.75">
      <c r="A59" s="17"/>
      <c r="B59" s="26"/>
      <c r="C59" s="1" t="s">
        <v>36</v>
      </c>
      <c r="D59" s="4">
        <v>0</v>
      </c>
      <c r="E59" s="4"/>
      <c r="F59" s="4"/>
      <c r="G59" s="1" t="e">
        <f t="shared" si="1"/>
        <v>#DIV/0!</v>
      </c>
      <c r="H59" s="4">
        <v>0</v>
      </c>
    </row>
    <row r="60" spans="1:8" ht="25.5">
      <c r="A60" s="17"/>
      <c r="B60" s="26"/>
      <c r="C60" s="1" t="s">
        <v>37</v>
      </c>
      <c r="D60" s="4">
        <v>0</v>
      </c>
      <c r="E60" s="4"/>
      <c r="F60" s="4"/>
      <c r="G60" s="1" t="e">
        <f t="shared" si="1"/>
        <v>#DIV/0!</v>
      </c>
      <c r="H60" s="4">
        <v>0</v>
      </c>
    </row>
    <row r="61" spans="1:8" ht="12.75">
      <c r="A61" s="17"/>
      <c r="B61" s="26"/>
      <c r="C61" s="1" t="s">
        <v>38</v>
      </c>
      <c r="D61" s="4">
        <v>10</v>
      </c>
      <c r="E61" s="4"/>
      <c r="F61" s="4"/>
      <c r="G61" s="1">
        <f t="shared" si="1"/>
        <v>0</v>
      </c>
      <c r="H61" s="4">
        <v>7.6</v>
      </c>
    </row>
    <row r="62" spans="1:8" s="9" customFormat="1" ht="12.75">
      <c r="A62" s="21">
        <v>10</v>
      </c>
      <c r="B62" s="26" t="s">
        <v>102</v>
      </c>
      <c r="C62" s="9" t="s">
        <v>1</v>
      </c>
      <c r="D62" s="10">
        <f>D64+D63+D65</f>
        <v>421.26</v>
      </c>
      <c r="E62" s="10">
        <f>E63+E64+E65</f>
        <v>0</v>
      </c>
      <c r="F62" s="10">
        <f>F63+F64+F65</f>
        <v>0</v>
      </c>
      <c r="G62" s="9">
        <f t="shared" si="1"/>
        <v>0</v>
      </c>
      <c r="H62" s="10">
        <f>H63+H64+H65</f>
        <v>0</v>
      </c>
    </row>
    <row r="63" spans="1:8" ht="12.75">
      <c r="A63" s="22"/>
      <c r="B63" s="26"/>
      <c r="C63" s="1" t="s">
        <v>36</v>
      </c>
      <c r="D63" s="4">
        <v>247.82</v>
      </c>
      <c r="E63" s="4"/>
      <c r="F63" s="4"/>
      <c r="G63" s="1">
        <f t="shared" si="1"/>
        <v>0</v>
      </c>
      <c r="H63" s="4">
        <v>0</v>
      </c>
    </row>
    <row r="64" spans="1:8" ht="25.5">
      <c r="A64" s="22"/>
      <c r="B64" s="26"/>
      <c r="C64" s="1" t="s">
        <v>37</v>
      </c>
      <c r="D64" s="4">
        <v>0</v>
      </c>
      <c r="E64" s="4"/>
      <c r="F64" s="4"/>
      <c r="G64" s="1" t="e">
        <f t="shared" si="1"/>
        <v>#DIV/0!</v>
      </c>
      <c r="H64" s="4">
        <v>0</v>
      </c>
    </row>
    <row r="65" spans="1:8" ht="12.75">
      <c r="A65" s="23"/>
      <c r="B65" s="26"/>
      <c r="C65" s="1" t="s">
        <v>38</v>
      </c>
      <c r="D65" s="4">
        <v>173.44</v>
      </c>
      <c r="E65" s="4"/>
      <c r="F65" s="4"/>
      <c r="G65" s="1">
        <f t="shared" si="1"/>
        <v>0</v>
      </c>
      <c r="H65" s="4">
        <v>0</v>
      </c>
    </row>
    <row r="66" spans="1:9" ht="12.75" customHeight="1">
      <c r="A66" s="24" t="s">
        <v>12</v>
      </c>
      <c r="B66" s="25"/>
      <c r="C66" s="25"/>
      <c r="D66" s="25"/>
      <c r="E66" s="25"/>
      <c r="F66" s="25"/>
      <c r="G66" s="25"/>
      <c r="H66" s="25"/>
      <c r="I66" s="8"/>
    </row>
    <row r="67" spans="1:8" s="9" customFormat="1" ht="12.75">
      <c r="A67" s="17">
        <v>11</v>
      </c>
      <c r="B67" s="26" t="s">
        <v>103</v>
      </c>
      <c r="C67" s="9" t="s">
        <v>1</v>
      </c>
      <c r="D67" s="10">
        <f>D69+D68+D70</f>
        <v>5936.960000000001</v>
      </c>
      <c r="E67" s="10">
        <f>E68+E69+E70</f>
        <v>0</v>
      </c>
      <c r="F67" s="10">
        <f>F68+F69+F70</f>
        <v>0</v>
      </c>
      <c r="G67" s="9">
        <f>E67*100/D67</f>
        <v>0</v>
      </c>
      <c r="H67" s="10">
        <f>H68+H69+H70</f>
        <v>6567.31</v>
      </c>
    </row>
    <row r="68" spans="1:8" ht="12.75">
      <c r="A68" s="17"/>
      <c r="B68" s="26"/>
      <c r="C68" s="1" t="s">
        <v>36</v>
      </c>
      <c r="D68" s="4">
        <v>1113.2</v>
      </c>
      <c r="E68" s="4"/>
      <c r="F68" s="4"/>
      <c r="G68" s="1">
        <f>E68*100/D68</f>
        <v>0</v>
      </c>
      <c r="H68" s="4">
        <v>1542.48</v>
      </c>
    </row>
    <row r="69" spans="1:8" ht="25.5">
      <c r="A69" s="17"/>
      <c r="B69" s="26"/>
      <c r="C69" s="1" t="s">
        <v>37</v>
      </c>
      <c r="D69" s="4">
        <v>1647.9</v>
      </c>
      <c r="E69" s="4"/>
      <c r="F69" s="4"/>
      <c r="G69" s="1">
        <f>E69*100/D69</f>
        <v>0</v>
      </c>
      <c r="H69" s="4">
        <v>1753.7</v>
      </c>
    </row>
    <row r="70" spans="1:8" ht="12.75">
      <c r="A70" s="17"/>
      <c r="B70" s="26"/>
      <c r="C70" s="1" t="s">
        <v>38</v>
      </c>
      <c r="D70" s="4">
        <v>3175.86</v>
      </c>
      <c r="E70" s="4"/>
      <c r="F70" s="4"/>
      <c r="G70" s="1">
        <f>E70*100/D70</f>
        <v>0</v>
      </c>
      <c r="H70" s="4">
        <v>3271.13</v>
      </c>
    </row>
    <row r="71" spans="1:9" ht="12.75" customHeight="1">
      <c r="A71" s="24" t="s">
        <v>13</v>
      </c>
      <c r="B71" s="25"/>
      <c r="C71" s="25"/>
      <c r="D71" s="25"/>
      <c r="E71" s="25"/>
      <c r="F71" s="25"/>
      <c r="G71" s="25"/>
      <c r="H71" s="25"/>
      <c r="I71" s="8"/>
    </row>
    <row r="72" spans="1:8" s="9" customFormat="1" ht="12.75">
      <c r="A72" s="17">
        <v>12</v>
      </c>
      <c r="B72" s="35" t="s">
        <v>104</v>
      </c>
      <c r="C72" s="9" t="s">
        <v>1</v>
      </c>
      <c r="D72" s="10">
        <f>D74+D73+D75</f>
        <v>742.5</v>
      </c>
      <c r="E72" s="10">
        <f>E73+E74+E75</f>
        <v>0</v>
      </c>
      <c r="F72" s="10">
        <f>F73+F74+F75</f>
        <v>0</v>
      </c>
      <c r="G72" s="9">
        <f>E72*100/D72</f>
        <v>0</v>
      </c>
      <c r="H72" s="10">
        <f>H73+H74+H75</f>
        <v>402.96999999999997</v>
      </c>
    </row>
    <row r="73" spans="1:8" ht="12.75">
      <c r="A73" s="17"/>
      <c r="B73" s="35"/>
      <c r="C73" s="1" t="s">
        <v>36</v>
      </c>
      <c r="D73" s="4">
        <v>0</v>
      </c>
      <c r="E73" s="4"/>
      <c r="F73" s="4"/>
      <c r="G73" s="1" t="e">
        <f>E73*100/D73</f>
        <v>#DIV/0!</v>
      </c>
      <c r="H73" s="4">
        <v>0</v>
      </c>
    </row>
    <row r="74" spans="1:8" ht="25.5">
      <c r="A74" s="17"/>
      <c r="B74" s="35"/>
      <c r="C74" s="1" t="s">
        <v>37</v>
      </c>
      <c r="D74" s="4">
        <v>220</v>
      </c>
      <c r="E74" s="4"/>
      <c r="F74" s="4"/>
      <c r="G74" s="1">
        <f>E74*100/D74</f>
        <v>0</v>
      </c>
      <c r="H74" s="4">
        <v>388.77</v>
      </c>
    </row>
    <row r="75" spans="1:8" ht="12.75">
      <c r="A75" s="17"/>
      <c r="B75" s="35"/>
      <c r="C75" s="1" t="s">
        <v>38</v>
      </c>
      <c r="D75" s="4">
        <v>522.5</v>
      </c>
      <c r="E75" s="4"/>
      <c r="F75" s="4"/>
      <c r="G75" s="1">
        <f>E75*100/D75</f>
        <v>0</v>
      </c>
      <c r="H75" s="4">
        <v>14.2</v>
      </c>
    </row>
    <row r="76" spans="1:8" s="9" customFormat="1" ht="12.75">
      <c r="A76" s="21">
        <v>13</v>
      </c>
      <c r="B76" s="26" t="s">
        <v>105</v>
      </c>
      <c r="C76" s="9" t="s">
        <v>1</v>
      </c>
      <c r="D76" s="10">
        <f>D78+D77+D79</f>
        <v>70.35</v>
      </c>
      <c r="E76" s="10">
        <f>E77+E78+E79</f>
        <v>0</v>
      </c>
      <c r="F76" s="10">
        <f>F77+F78+F79</f>
        <v>0</v>
      </c>
      <c r="G76" s="9">
        <f aca="true" t="shared" si="2" ref="G76:G87">E76*100/D76</f>
        <v>0</v>
      </c>
      <c r="H76" s="10">
        <f>H77+H78+H79</f>
        <v>0</v>
      </c>
    </row>
    <row r="77" spans="1:8" ht="12.75">
      <c r="A77" s="22"/>
      <c r="B77" s="26"/>
      <c r="C77" s="1" t="s">
        <v>36</v>
      </c>
      <c r="D77" s="4">
        <v>70.35</v>
      </c>
      <c r="E77" s="4"/>
      <c r="F77" s="4"/>
      <c r="G77" s="1">
        <f t="shared" si="2"/>
        <v>0</v>
      </c>
      <c r="H77" s="4">
        <v>0</v>
      </c>
    </row>
    <row r="78" spans="1:8" ht="25.5">
      <c r="A78" s="22"/>
      <c r="B78" s="26"/>
      <c r="C78" s="1" t="s">
        <v>37</v>
      </c>
      <c r="D78" s="4">
        <v>0</v>
      </c>
      <c r="E78" s="4"/>
      <c r="F78" s="4"/>
      <c r="G78" s="1" t="e">
        <f t="shared" si="2"/>
        <v>#DIV/0!</v>
      </c>
      <c r="H78" s="4">
        <v>0</v>
      </c>
    </row>
    <row r="79" spans="1:8" ht="12.75">
      <c r="A79" s="23"/>
      <c r="B79" s="26"/>
      <c r="C79" s="1" t="s">
        <v>38</v>
      </c>
      <c r="D79" s="4">
        <v>0</v>
      </c>
      <c r="E79" s="4"/>
      <c r="F79" s="4"/>
      <c r="G79" s="1" t="e">
        <f t="shared" si="2"/>
        <v>#DIV/0!</v>
      </c>
      <c r="H79" s="4">
        <v>0</v>
      </c>
    </row>
    <row r="80" spans="1:8" s="9" customFormat="1" ht="12.75">
      <c r="A80" s="21">
        <v>14</v>
      </c>
      <c r="B80" s="26" t="s">
        <v>106</v>
      </c>
      <c r="C80" s="9" t="s">
        <v>1</v>
      </c>
      <c r="D80" s="10">
        <f>D82+D81+D83</f>
        <v>358.28</v>
      </c>
      <c r="E80" s="10">
        <f>E81+E82+E83</f>
        <v>0</v>
      </c>
      <c r="F80" s="10">
        <f>F81+F82+F83</f>
        <v>0</v>
      </c>
      <c r="G80" s="9">
        <f t="shared" si="2"/>
        <v>0</v>
      </c>
      <c r="H80" s="10">
        <f>H81+H82+H83</f>
        <v>0</v>
      </c>
    </row>
    <row r="81" spans="1:8" ht="12.75">
      <c r="A81" s="22"/>
      <c r="B81" s="26"/>
      <c r="C81" s="1" t="s">
        <v>36</v>
      </c>
      <c r="D81" s="4">
        <v>163.7</v>
      </c>
      <c r="E81" s="4"/>
      <c r="F81" s="4"/>
      <c r="G81" s="1">
        <f t="shared" si="2"/>
        <v>0</v>
      </c>
      <c r="H81" s="4">
        <v>0</v>
      </c>
    </row>
    <row r="82" spans="1:8" ht="25.5">
      <c r="A82" s="22"/>
      <c r="B82" s="26"/>
      <c r="C82" s="1" t="s">
        <v>37</v>
      </c>
      <c r="D82" s="4">
        <v>194.58</v>
      </c>
      <c r="E82" s="4"/>
      <c r="F82" s="4"/>
      <c r="G82" s="1">
        <f t="shared" si="2"/>
        <v>0</v>
      </c>
      <c r="H82" s="4">
        <v>0</v>
      </c>
    </row>
    <row r="83" spans="1:8" ht="12.75">
      <c r="A83" s="23"/>
      <c r="B83" s="26"/>
      <c r="C83" s="1" t="s">
        <v>38</v>
      </c>
      <c r="D83" s="4">
        <v>0</v>
      </c>
      <c r="E83" s="4"/>
      <c r="F83" s="4"/>
      <c r="G83" s="1" t="e">
        <f t="shared" si="2"/>
        <v>#DIV/0!</v>
      </c>
      <c r="H83" s="4">
        <v>0</v>
      </c>
    </row>
    <row r="84" spans="1:8" s="9" customFormat="1" ht="12.75">
      <c r="A84" s="21">
        <v>15</v>
      </c>
      <c r="B84" s="26" t="s">
        <v>107</v>
      </c>
      <c r="C84" s="9" t="s">
        <v>1</v>
      </c>
      <c r="D84" s="10">
        <f>D86+D85+D87</f>
        <v>571</v>
      </c>
      <c r="E84" s="10">
        <f>E85+E86+E87</f>
        <v>0</v>
      </c>
      <c r="F84" s="10">
        <f>F85+F86+F87</f>
        <v>0</v>
      </c>
      <c r="G84" s="9">
        <f t="shared" si="2"/>
        <v>0</v>
      </c>
      <c r="H84" s="10">
        <f>H85+H86+H87</f>
        <v>0</v>
      </c>
    </row>
    <row r="85" spans="1:8" ht="12.75">
      <c r="A85" s="22"/>
      <c r="B85" s="26"/>
      <c r="C85" s="1" t="s">
        <v>36</v>
      </c>
      <c r="D85" s="4">
        <v>0</v>
      </c>
      <c r="E85" s="4"/>
      <c r="F85" s="4"/>
      <c r="G85" s="1" t="e">
        <f t="shared" si="2"/>
        <v>#DIV/0!</v>
      </c>
      <c r="H85" s="4">
        <v>0</v>
      </c>
    </row>
    <row r="86" spans="1:8" ht="24" customHeight="1">
      <c r="A86" s="22"/>
      <c r="B86" s="26"/>
      <c r="C86" s="1" t="s">
        <v>37</v>
      </c>
      <c r="D86" s="4">
        <v>0</v>
      </c>
      <c r="E86" s="4"/>
      <c r="F86" s="4"/>
      <c r="G86" s="1" t="e">
        <f t="shared" si="2"/>
        <v>#DIV/0!</v>
      </c>
      <c r="H86" s="4">
        <v>0</v>
      </c>
    </row>
    <row r="87" spans="1:8" ht="12.75">
      <c r="A87" s="23"/>
      <c r="B87" s="26"/>
      <c r="C87" s="1" t="s">
        <v>38</v>
      </c>
      <c r="D87" s="4">
        <v>571</v>
      </c>
      <c r="E87" s="4"/>
      <c r="F87" s="4"/>
      <c r="G87" s="1">
        <f t="shared" si="2"/>
        <v>0</v>
      </c>
      <c r="H87" s="4">
        <v>0</v>
      </c>
    </row>
    <row r="88" spans="1:9" ht="12.75" customHeight="1">
      <c r="A88" s="24" t="s">
        <v>4</v>
      </c>
      <c r="B88" s="25"/>
      <c r="C88" s="25"/>
      <c r="D88" s="25"/>
      <c r="E88" s="25"/>
      <c r="F88" s="25"/>
      <c r="G88" s="25"/>
      <c r="H88" s="25"/>
      <c r="I88" s="8"/>
    </row>
    <row r="89" spans="1:8" s="9" customFormat="1" ht="12.75">
      <c r="A89" s="17">
        <v>16</v>
      </c>
      <c r="B89" s="17" t="s">
        <v>44</v>
      </c>
      <c r="C89" s="9" t="s">
        <v>1</v>
      </c>
      <c r="D89" s="10">
        <f>D91+D90+D92</f>
        <v>1574.9</v>
      </c>
      <c r="E89" s="10">
        <f>E90+E91+E92</f>
        <v>0</v>
      </c>
      <c r="F89" s="10">
        <f>F90+F91+F92</f>
        <v>0</v>
      </c>
      <c r="G89" s="9">
        <f aca="true" t="shared" si="3" ref="G89:G100">E89*100/D89</f>
        <v>0</v>
      </c>
      <c r="H89" s="10">
        <f>H90+H91+H92</f>
        <v>1921.1</v>
      </c>
    </row>
    <row r="90" spans="1:8" ht="12.75">
      <c r="A90" s="17"/>
      <c r="B90" s="17"/>
      <c r="C90" s="1" t="s">
        <v>36</v>
      </c>
      <c r="D90" s="4">
        <v>270.4</v>
      </c>
      <c r="E90" s="4"/>
      <c r="F90" s="4"/>
      <c r="G90" s="1">
        <f t="shared" si="3"/>
        <v>0</v>
      </c>
      <c r="H90" s="4">
        <v>270.4</v>
      </c>
    </row>
    <row r="91" spans="1:8" ht="25.5">
      <c r="A91" s="17"/>
      <c r="B91" s="17"/>
      <c r="C91" s="1" t="s">
        <v>37</v>
      </c>
      <c r="D91" s="4">
        <v>600.2</v>
      </c>
      <c r="E91" s="4"/>
      <c r="F91" s="4"/>
      <c r="G91" s="1">
        <f t="shared" si="3"/>
        <v>0</v>
      </c>
      <c r="H91" s="4">
        <v>914.8</v>
      </c>
    </row>
    <row r="92" spans="1:8" ht="12.75">
      <c r="A92" s="17"/>
      <c r="B92" s="17"/>
      <c r="C92" s="1" t="s">
        <v>38</v>
      </c>
      <c r="D92" s="4">
        <v>704.3</v>
      </c>
      <c r="E92" s="4"/>
      <c r="F92" s="4"/>
      <c r="G92" s="1">
        <f t="shared" si="3"/>
        <v>0</v>
      </c>
      <c r="H92" s="4">
        <v>735.9</v>
      </c>
    </row>
    <row r="93" spans="1:8" s="9" customFormat="1" ht="12.75">
      <c r="A93" s="17">
        <v>17</v>
      </c>
      <c r="B93" s="17" t="s">
        <v>108</v>
      </c>
      <c r="C93" s="9" t="s">
        <v>1</v>
      </c>
      <c r="D93" s="10">
        <f>D95+D94+D96</f>
        <v>97.81</v>
      </c>
      <c r="E93" s="10">
        <f>E94+E95+E96</f>
        <v>0</v>
      </c>
      <c r="F93" s="10">
        <f>F94+F95+F96</f>
        <v>0</v>
      </c>
      <c r="G93" s="9">
        <f t="shared" si="3"/>
        <v>0</v>
      </c>
      <c r="H93" s="10">
        <f>H94+H95+H96</f>
        <v>60.68</v>
      </c>
    </row>
    <row r="94" spans="1:8" ht="12.75">
      <c r="A94" s="17"/>
      <c r="B94" s="17"/>
      <c r="C94" s="1" t="s">
        <v>36</v>
      </c>
      <c r="D94" s="4">
        <v>0</v>
      </c>
      <c r="E94" s="4"/>
      <c r="F94" s="4"/>
      <c r="G94" s="1" t="e">
        <f t="shared" si="3"/>
        <v>#DIV/0!</v>
      </c>
      <c r="H94" s="4">
        <v>0</v>
      </c>
    </row>
    <row r="95" spans="1:8" ht="25.5">
      <c r="A95" s="17"/>
      <c r="B95" s="17"/>
      <c r="C95" s="1" t="s">
        <v>37</v>
      </c>
      <c r="D95" s="4">
        <v>97.81</v>
      </c>
      <c r="E95" s="4"/>
      <c r="F95" s="4"/>
      <c r="G95" s="1">
        <f t="shared" si="3"/>
        <v>0</v>
      </c>
      <c r="H95" s="4">
        <v>60.68</v>
      </c>
    </row>
    <row r="96" spans="1:8" ht="12.75">
      <c r="A96" s="17"/>
      <c r="B96" s="17"/>
      <c r="C96" s="1" t="s">
        <v>38</v>
      </c>
      <c r="D96" s="4">
        <v>0</v>
      </c>
      <c r="E96" s="4"/>
      <c r="F96" s="4"/>
      <c r="G96" s="1" t="e">
        <f t="shared" si="3"/>
        <v>#DIV/0!</v>
      </c>
      <c r="H96" s="4">
        <v>0</v>
      </c>
    </row>
    <row r="97" spans="1:8" s="9" customFormat="1" ht="12.75">
      <c r="A97" s="17">
        <v>18</v>
      </c>
      <c r="B97" s="17" t="s">
        <v>45</v>
      </c>
      <c r="C97" s="9" t="s">
        <v>1</v>
      </c>
      <c r="D97" s="10">
        <f>D99+D98+D100</f>
        <v>4303.33</v>
      </c>
      <c r="E97" s="10">
        <f>E98+E99+E100</f>
        <v>0</v>
      </c>
      <c r="F97" s="10">
        <f>F98+F99+F100</f>
        <v>0</v>
      </c>
      <c r="G97" s="9">
        <f t="shared" si="3"/>
        <v>0</v>
      </c>
      <c r="H97" s="10">
        <f>H98+H99+H100</f>
        <v>4493.16</v>
      </c>
    </row>
    <row r="98" spans="1:8" ht="12.75">
      <c r="A98" s="17"/>
      <c r="B98" s="17"/>
      <c r="C98" s="1" t="s">
        <v>36</v>
      </c>
      <c r="D98" s="4">
        <v>0</v>
      </c>
      <c r="E98" s="4"/>
      <c r="F98" s="4"/>
      <c r="G98" s="1" t="e">
        <f t="shared" si="3"/>
        <v>#DIV/0!</v>
      </c>
      <c r="H98" s="4">
        <v>0</v>
      </c>
    </row>
    <row r="99" spans="1:8" ht="25.5">
      <c r="A99" s="17"/>
      <c r="B99" s="17"/>
      <c r="C99" s="1" t="s">
        <v>37</v>
      </c>
      <c r="D99" s="4">
        <v>0</v>
      </c>
      <c r="E99" s="4"/>
      <c r="F99" s="4"/>
      <c r="G99" s="1" t="e">
        <f t="shared" si="3"/>
        <v>#DIV/0!</v>
      </c>
      <c r="H99" s="4">
        <v>0</v>
      </c>
    </row>
    <row r="100" spans="1:8" ht="12.75">
      <c r="A100" s="17"/>
      <c r="B100" s="17"/>
      <c r="C100" s="1" t="s">
        <v>38</v>
      </c>
      <c r="D100" s="4">
        <v>4303.33</v>
      </c>
      <c r="E100" s="4"/>
      <c r="F100" s="4"/>
      <c r="G100" s="1">
        <f t="shared" si="3"/>
        <v>0</v>
      </c>
      <c r="H100" s="4">
        <v>4493.16</v>
      </c>
    </row>
    <row r="101" spans="1:9" ht="12.75" customHeight="1">
      <c r="A101" s="24" t="s">
        <v>3</v>
      </c>
      <c r="B101" s="25"/>
      <c r="C101" s="25"/>
      <c r="D101" s="25"/>
      <c r="E101" s="25"/>
      <c r="F101" s="25"/>
      <c r="G101" s="25"/>
      <c r="H101" s="25"/>
      <c r="I101" s="11"/>
    </row>
    <row r="102" spans="1:8" s="9" customFormat="1" ht="12.75">
      <c r="A102" s="17">
        <v>19</v>
      </c>
      <c r="B102" s="17" t="s">
        <v>109</v>
      </c>
      <c r="C102" s="9" t="s">
        <v>1</v>
      </c>
      <c r="D102" s="10">
        <f>D104+D103+D105</f>
        <v>490.2</v>
      </c>
      <c r="E102" s="10">
        <f>E103+E104+E105</f>
        <v>0</v>
      </c>
      <c r="F102" s="10">
        <f>F103+F104+F105</f>
        <v>0</v>
      </c>
      <c r="G102" s="9">
        <f>E102*100/D102</f>
        <v>0</v>
      </c>
      <c r="H102" s="10">
        <f>H103+H104+H105</f>
        <v>446.03</v>
      </c>
    </row>
    <row r="103" spans="1:8" ht="12.75">
      <c r="A103" s="17"/>
      <c r="B103" s="17"/>
      <c r="C103" s="1" t="s">
        <v>36</v>
      </c>
      <c r="D103" s="4">
        <v>0</v>
      </c>
      <c r="E103" s="4"/>
      <c r="F103" s="4"/>
      <c r="G103" s="1" t="e">
        <f>E103*100/D103</f>
        <v>#DIV/0!</v>
      </c>
      <c r="H103" s="4">
        <v>0</v>
      </c>
    </row>
    <row r="104" spans="1:8" ht="25.5">
      <c r="A104" s="17"/>
      <c r="B104" s="17"/>
      <c r="C104" s="1" t="s">
        <v>37</v>
      </c>
      <c r="D104" s="4">
        <v>233.8</v>
      </c>
      <c r="E104" s="4"/>
      <c r="F104" s="4"/>
      <c r="G104" s="1">
        <f>E104*100/D104</f>
        <v>0</v>
      </c>
      <c r="H104" s="4">
        <v>245.8</v>
      </c>
    </row>
    <row r="105" spans="1:8" ht="12.75">
      <c r="A105" s="17"/>
      <c r="B105" s="17"/>
      <c r="C105" s="1" t="s">
        <v>38</v>
      </c>
      <c r="D105" s="4">
        <v>256.4</v>
      </c>
      <c r="E105" s="4"/>
      <c r="F105" s="4"/>
      <c r="G105" s="1">
        <f>E105*100/D105</f>
        <v>0</v>
      </c>
      <c r="H105" s="4">
        <v>200.23</v>
      </c>
    </row>
    <row r="106" spans="1:9" ht="12.75" customHeight="1">
      <c r="A106" s="24" t="s">
        <v>14</v>
      </c>
      <c r="B106" s="25"/>
      <c r="C106" s="25"/>
      <c r="D106" s="25"/>
      <c r="E106" s="25"/>
      <c r="F106" s="25"/>
      <c r="G106" s="25"/>
      <c r="H106" s="25"/>
      <c r="I106" s="8"/>
    </row>
    <row r="107" spans="1:8" s="9" customFormat="1" ht="12.75">
      <c r="A107" s="17">
        <v>20</v>
      </c>
      <c r="B107" s="17" t="s">
        <v>110</v>
      </c>
      <c r="C107" s="9" t="s">
        <v>1</v>
      </c>
      <c r="D107" s="10">
        <f>D109+D108+D110</f>
        <v>2524.67</v>
      </c>
      <c r="E107" s="10">
        <f>E108+E109+E110</f>
        <v>0</v>
      </c>
      <c r="F107" s="10">
        <f>F108+F109+F110</f>
        <v>0</v>
      </c>
      <c r="G107" s="9">
        <f aca="true" t="shared" si="4" ref="G107:G122">E107*100/D107</f>
        <v>0</v>
      </c>
      <c r="H107" s="10">
        <f>H108+H109+H110</f>
        <v>2393.473</v>
      </c>
    </row>
    <row r="108" spans="1:8" ht="12.75">
      <c r="A108" s="17"/>
      <c r="B108" s="17"/>
      <c r="C108" s="1" t="s">
        <v>36</v>
      </c>
      <c r="D108" s="4">
        <v>917.55</v>
      </c>
      <c r="E108" s="4"/>
      <c r="F108" s="4"/>
      <c r="G108" s="1">
        <f t="shared" si="4"/>
        <v>0</v>
      </c>
      <c r="H108" s="4">
        <v>913.18</v>
      </c>
    </row>
    <row r="109" spans="1:8" ht="24.75" customHeight="1">
      <c r="A109" s="17"/>
      <c r="B109" s="17"/>
      <c r="C109" s="1" t="s">
        <v>37</v>
      </c>
      <c r="D109" s="4">
        <v>237.79</v>
      </c>
      <c r="E109" s="4"/>
      <c r="F109" s="4"/>
      <c r="G109" s="1">
        <f t="shared" si="4"/>
        <v>0</v>
      </c>
      <c r="H109" s="4">
        <v>334.9</v>
      </c>
    </row>
    <row r="110" spans="1:8" ht="12.75">
      <c r="A110" s="17"/>
      <c r="B110" s="17"/>
      <c r="C110" s="1" t="s">
        <v>38</v>
      </c>
      <c r="D110" s="4">
        <v>1369.33</v>
      </c>
      <c r="E110" s="4"/>
      <c r="F110" s="4"/>
      <c r="G110" s="1">
        <f t="shared" si="4"/>
        <v>0</v>
      </c>
      <c r="H110" s="4">
        <v>1145.393</v>
      </c>
    </row>
    <row r="111" spans="1:8" s="9" customFormat="1" ht="16.5" customHeight="1">
      <c r="A111" s="17">
        <v>21</v>
      </c>
      <c r="B111" s="26" t="s">
        <v>149</v>
      </c>
      <c r="C111" s="9" t="s">
        <v>1</v>
      </c>
      <c r="D111" s="10">
        <f>D113+D112+D114</f>
        <v>25</v>
      </c>
      <c r="E111" s="10">
        <f>E112+E113+E114</f>
        <v>0</v>
      </c>
      <c r="F111" s="10">
        <f>F112+F113+F114</f>
        <v>0</v>
      </c>
      <c r="G111" s="9">
        <f t="shared" si="4"/>
        <v>0</v>
      </c>
      <c r="H111" s="10">
        <f>H112+H113+H114</f>
        <v>25</v>
      </c>
    </row>
    <row r="112" spans="1:8" ht="12.75">
      <c r="A112" s="17"/>
      <c r="B112" s="26"/>
      <c r="C112" s="1" t="s">
        <v>36</v>
      </c>
      <c r="D112" s="4">
        <v>0</v>
      </c>
      <c r="E112" s="4"/>
      <c r="F112" s="4"/>
      <c r="G112" s="1" t="e">
        <f t="shared" si="4"/>
        <v>#DIV/0!</v>
      </c>
      <c r="H112" s="4">
        <v>0</v>
      </c>
    </row>
    <row r="113" spans="1:8" ht="25.5">
      <c r="A113" s="17"/>
      <c r="B113" s="26"/>
      <c r="C113" s="1" t="s">
        <v>37</v>
      </c>
      <c r="D113" s="4">
        <v>25</v>
      </c>
      <c r="E113" s="4"/>
      <c r="F113" s="4"/>
      <c r="G113" s="1">
        <f t="shared" si="4"/>
        <v>0</v>
      </c>
      <c r="H113" s="4">
        <v>25</v>
      </c>
    </row>
    <row r="114" spans="1:8" ht="12.75">
      <c r="A114" s="17"/>
      <c r="B114" s="26"/>
      <c r="C114" s="1" t="s">
        <v>38</v>
      </c>
      <c r="D114" s="4">
        <v>0</v>
      </c>
      <c r="E114" s="4"/>
      <c r="F114" s="4"/>
      <c r="G114" s="1" t="e">
        <f t="shared" si="4"/>
        <v>#DIV/0!</v>
      </c>
      <c r="H114" s="4">
        <v>0</v>
      </c>
    </row>
    <row r="115" spans="1:8" s="9" customFormat="1" ht="12.75">
      <c r="A115" s="17">
        <v>22</v>
      </c>
      <c r="B115" s="26" t="s">
        <v>111</v>
      </c>
      <c r="C115" s="9" t="s">
        <v>1</v>
      </c>
      <c r="D115" s="10">
        <f>D117+D116+D118</f>
        <v>60</v>
      </c>
      <c r="E115" s="10">
        <f>E116+E117+E118</f>
        <v>0</v>
      </c>
      <c r="F115" s="10">
        <f>F116+F117+F118</f>
        <v>0</v>
      </c>
      <c r="G115" s="9">
        <f t="shared" si="4"/>
        <v>0</v>
      </c>
      <c r="H115" s="10">
        <f>H116+H117+H118</f>
        <v>61.8</v>
      </c>
    </row>
    <row r="116" spans="1:8" ht="12.75">
      <c r="A116" s="17"/>
      <c r="B116" s="26"/>
      <c r="C116" s="1" t="s">
        <v>36</v>
      </c>
      <c r="D116" s="4">
        <v>0</v>
      </c>
      <c r="E116" s="4"/>
      <c r="F116" s="4"/>
      <c r="G116" s="1" t="e">
        <f t="shared" si="4"/>
        <v>#DIV/0!</v>
      </c>
      <c r="H116" s="4">
        <v>0</v>
      </c>
    </row>
    <row r="117" spans="1:8" ht="25.5">
      <c r="A117" s="17"/>
      <c r="B117" s="26"/>
      <c r="C117" s="1" t="s">
        <v>37</v>
      </c>
      <c r="D117" s="4">
        <v>60</v>
      </c>
      <c r="E117" s="4"/>
      <c r="F117" s="4"/>
      <c r="G117" s="1">
        <f t="shared" si="4"/>
        <v>0</v>
      </c>
      <c r="H117" s="4">
        <v>61.8</v>
      </c>
    </row>
    <row r="118" spans="1:8" ht="12.75">
      <c r="A118" s="17"/>
      <c r="B118" s="26"/>
      <c r="C118" s="1" t="s">
        <v>38</v>
      </c>
      <c r="D118" s="4">
        <v>0</v>
      </c>
      <c r="E118" s="4"/>
      <c r="F118" s="4"/>
      <c r="G118" s="1" t="e">
        <f t="shared" si="4"/>
        <v>#DIV/0!</v>
      </c>
      <c r="H118" s="4">
        <v>0</v>
      </c>
    </row>
    <row r="119" spans="1:8" s="9" customFormat="1" ht="12.75">
      <c r="A119" s="21">
        <v>23</v>
      </c>
      <c r="B119" s="26" t="s">
        <v>82</v>
      </c>
      <c r="C119" s="9" t="s">
        <v>1</v>
      </c>
      <c r="D119" s="10">
        <f>D121+D120+D122</f>
        <v>214.5</v>
      </c>
      <c r="E119" s="10">
        <f>E120+E121+E122</f>
        <v>0</v>
      </c>
      <c r="F119" s="10">
        <f>F120+F121+F122</f>
        <v>0</v>
      </c>
      <c r="G119" s="9">
        <f t="shared" si="4"/>
        <v>0</v>
      </c>
      <c r="H119" s="10"/>
    </row>
    <row r="120" spans="1:8" ht="15" customHeight="1">
      <c r="A120" s="22"/>
      <c r="B120" s="26"/>
      <c r="C120" s="1" t="s">
        <v>36</v>
      </c>
      <c r="D120" s="4">
        <v>10.5</v>
      </c>
      <c r="E120" s="4"/>
      <c r="F120" s="4"/>
      <c r="G120" s="1">
        <f t="shared" si="4"/>
        <v>0</v>
      </c>
      <c r="H120" s="4"/>
    </row>
    <row r="121" spans="1:8" ht="25.5">
      <c r="A121" s="22"/>
      <c r="B121" s="26"/>
      <c r="C121" s="1" t="s">
        <v>37</v>
      </c>
      <c r="D121" s="4">
        <v>0</v>
      </c>
      <c r="E121" s="4"/>
      <c r="F121" s="4"/>
      <c r="G121" s="1" t="e">
        <f t="shared" si="4"/>
        <v>#DIV/0!</v>
      </c>
      <c r="H121" s="4">
        <v>0</v>
      </c>
    </row>
    <row r="122" spans="1:8" ht="12.75">
      <c r="A122" s="23"/>
      <c r="B122" s="26"/>
      <c r="C122" s="1" t="s">
        <v>38</v>
      </c>
      <c r="D122" s="4">
        <v>204</v>
      </c>
      <c r="E122" s="4"/>
      <c r="F122" s="4"/>
      <c r="G122" s="1">
        <f t="shared" si="4"/>
        <v>0</v>
      </c>
      <c r="H122" s="4"/>
    </row>
    <row r="123" spans="1:9" ht="12.75" customHeight="1">
      <c r="A123" s="24" t="s">
        <v>15</v>
      </c>
      <c r="B123" s="25"/>
      <c r="C123" s="25"/>
      <c r="D123" s="25"/>
      <c r="E123" s="25"/>
      <c r="F123" s="25"/>
      <c r="G123" s="25"/>
      <c r="H123" s="25"/>
      <c r="I123" s="8"/>
    </row>
    <row r="124" spans="1:8" s="9" customFormat="1" ht="12.75">
      <c r="A124" s="17">
        <v>24</v>
      </c>
      <c r="B124" s="17" t="s">
        <v>112</v>
      </c>
      <c r="C124" s="9" t="s">
        <v>1</v>
      </c>
      <c r="D124" s="10">
        <f>D126+D125+D127</f>
        <v>818.4</v>
      </c>
      <c r="E124" s="10">
        <f>E125+E126+E127</f>
        <v>0</v>
      </c>
      <c r="F124" s="10">
        <f>F125+F126+F127</f>
        <v>0</v>
      </c>
      <c r="G124" s="9">
        <f>E124*100/D124</f>
        <v>0</v>
      </c>
      <c r="H124" s="10">
        <f>H125+H126+H127</f>
        <v>807.5899999999999</v>
      </c>
    </row>
    <row r="125" spans="1:8" ht="12.75">
      <c r="A125" s="17"/>
      <c r="B125" s="17"/>
      <c r="C125" s="1" t="s">
        <v>36</v>
      </c>
      <c r="D125" s="4">
        <v>423.9</v>
      </c>
      <c r="E125" s="4"/>
      <c r="F125" s="4"/>
      <c r="G125" s="1">
        <f>E125*100/D125</f>
        <v>0</v>
      </c>
      <c r="H125" s="4">
        <v>399.7</v>
      </c>
    </row>
    <row r="126" spans="1:8" ht="25.5">
      <c r="A126" s="17"/>
      <c r="B126" s="17"/>
      <c r="C126" s="1" t="s">
        <v>37</v>
      </c>
      <c r="D126" s="4">
        <v>0</v>
      </c>
      <c r="E126" s="4"/>
      <c r="F126" s="4"/>
      <c r="G126" s="1" t="e">
        <f>E126*100/D126</f>
        <v>#DIV/0!</v>
      </c>
      <c r="H126" s="4">
        <v>0</v>
      </c>
    </row>
    <row r="127" spans="1:8" ht="12.75">
      <c r="A127" s="17"/>
      <c r="B127" s="17"/>
      <c r="C127" s="1" t="s">
        <v>38</v>
      </c>
      <c r="D127" s="4">
        <v>394.5</v>
      </c>
      <c r="E127" s="4"/>
      <c r="F127" s="4"/>
      <c r="G127" s="1">
        <f>E127*100/D127</f>
        <v>0</v>
      </c>
      <c r="H127" s="4">
        <v>407.89</v>
      </c>
    </row>
    <row r="128" spans="1:9" ht="12.75" customHeight="1">
      <c r="A128" s="24" t="s">
        <v>16</v>
      </c>
      <c r="B128" s="25"/>
      <c r="C128" s="25"/>
      <c r="D128" s="25"/>
      <c r="E128" s="25"/>
      <c r="F128" s="25"/>
      <c r="G128" s="25"/>
      <c r="H128" s="25"/>
      <c r="I128" s="8"/>
    </row>
    <row r="129" spans="1:8" s="9" customFormat="1" ht="12.75">
      <c r="A129" s="17">
        <v>25</v>
      </c>
      <c r="B129" s="26" t="s">
        <v>113</v>
      </c>
      <c r="C129" s="9" t="s">
        <v>1</v>
      </c>
      <c r="D129" s="10">
        <f>D131+D130+D132</f>
        <v>4016.0099999999998</v>
      </c>
      <c r="E129" s="10">
        <f>E130+E131+E132</f>
        <v>0</v>
      </c>
      <c r="F129" s="10">
        <f>F130+F131+F132</f>
        <v>0</v>
      </c>
      <c r="G129" s="9">
        <f aca="true" t="shared" si="5" ref="G129:G140">E129*100/D129</f>
        <v>0</v>
      </c>
      <c r="H129" s="10">
        <f>H130+H131+H132</f>
        <v>4545.97</v>
      </c>
    </row>
    <row r="130" spans="1:8" ht="12.75">
      <c r="A130" s="17"/>
      <c r="B130" s="26"/>
      <c r="C130" s="1" t="s">
        <v>36</v>
      </c>
      <c r="D130" s="4">
        <v>0</v>
      </c>
      <c r="E130" s="4"/>
      <c r="F130" s="4"/>
      <c r="G130" s="1" t="e">
        <f t="shared" si="5"/>
        <v>#DIV/0!</v>
      </c>
      <c r="H130" s="4">
        <v>0</v>
      </c>
    </row>
    <row r="131" spans="1:8" ht="25.5">
      <c r="A131" s="17"/>
      <c r="B131" s="26"/>
      <c r="C131" s="1" t="s">
        <v>37</v>
      </c>
      <c r="D131" s="4">
        <v>190.7</v>
      </c>
      <c r="E131" s="4"/>
      <c r="F131" s="4"/>
      <c r="G131" s="1">
        <f t="shared" si="5"/>
        <v>0</v>
      </c>
      <c r="H131" s="4">
        <v>231.7</v>
      </c>
    </row>
    <row r="132" spans="1:8" ht="12.75">
      <c r="A132" s="17"/>
      <c r="B132" s="26"/>
      <c r="C132" s="1" t="s">
        <v>38</v>
      </c>
      <c r="D132" s="4">
        <v>3825.31</v>
      </c>
      <c r="E132" s="4"/>
      <c r="F132" s="4"/>
      <c r="G132" s="1">
        <f t="shared" si="5"/>
        <v>0</v>
      </c>
      <c r="H132" s="4">
        <v>4314.27</v>
      </c>
    </row>
    <row r="133" spans="1:8" s="9" customFormat="1" ht="12.75">
      <c r="A133" s="17">
        <v>26</v>
      </c>
      <c r="B133" s="26" t="s">
        <v>114</v>
      </c>
      <c r="C133" s="9" t="s">
        <v>1</v>
      </c>
      <c r="D133" s="10">
        <f>D135+D134+D136</f>
        <v>608.03</v>
      </c>
      <c r="E133" s="10">
        <f>E134+E135+E136</f>
        <v>0</v>
      </c>
      <c r="F133" s="10">
        <f>F134+F135+F136</f>
        <v>0</v>
      </c>
      <c r="G133" s="9">
        <f t="shared" si="5"/>
        <v>0</v>
      </c>
      <c r="H133" s="10">
        <f>H134+H135+H136</f>
        <v>147.81</v>
      </c>
    </row>
    <row r="134" spans="1:8" ht="12.75">
      <c r="A134" s="17"/>
      <c r="B134" s="26"/>
      <c r="C134" s="1" t="s">
        <v>36</v>
      </c>
      <c r="D134" s="4">
        <v>82.56</v>
      </c>
      <c r="E134" s="4"/>
      <c r="F134" s="4"/>
      <c r="G134" s="1">
        <f t="shared" si="5"/>
        <v>0</v>
      </c>
      <c r="H134" s="4">
        <v>81.91</v>
      </c>
    </row>
    <row r="135" spans="1:8" ht="25.5">
      <c r="A135" s="17"/>
      <c r="B135" s="26"/>
      <c r="C135" s="1" t="s">
        <v>37</v>
      </c>
      <c r="D135" s="4">
        <v>152.78</v>
      </c>
      <c r="E135" s="4"/>
      <c r="F135" s="4"/>
      <c r="G135" s="1">
        <f t="shared" si="5"/>
        <v>0</v>
      </c>
      <c r="H135" s="4">
        <v>30</v>
      </c>
    </row>
    <row r="136" spans="1:8" ht="12.75">
      <c r="A136" s="17"/>
      <c r="B136" s="26"/>
      <c r="C136" s="1" t="s">
        <v>38</v>
      </c>
      <c r="D136" s="4">
        <v>372.69</v>
      </c>
      <c r="E136" s="4"/>
      <c r="F136" s="4"/>
      <c r="G136" s="1">
        <f t="shared" si="5"/>
        <v>0</v>
      </c>
      <c r="H136" s="4">
        <v>35.9</v>
      </c>
    </row>
    <row r="137" spans="1:8" s="9" customFormat="1" ht="12.75">
      <c r="A137" s="21">
        <v>27</v>
      </c>
      <c r="B137" s="26" t="s">
        <v>83</v>
      </c>
      <c r="C137" s="9" t="s">
        <v>1</v>
      </c>
      <c r="D137" s="10">
        <f>D139+D138+D140</f>
        <v>66.1</v>
      </c>
      <c r="E137" s="10">
        <f>E138+E139+E140</f>
        <v>0</v>
      </c>
      <c r="F137" s="10">
        <f>F138+F139+F140</f>
        <v>0</v>
      </c>
      <c r="G137" s="9">
        <f t="shared" si="5"/>
        <v>0</v>
      </c>
      <c r="H137" s="10">
        <f>H138+H139+H140</f>
        <v>0</v>
      </c>
    </row>
    <row r="138" spans="1:8" ht="12.75">
      <c r="A138" s="22"/>
      <c r="B138" s="26"/>
      <c r="C138" s="1" t="s">
        <v>36</v>
      </c>
      <c r="D138" s="4">
        <v>0</v>
      </c>
      <c r="E138" s="4"/>
      <c r="F138" s="4"/>
      <c r="G138" s="1" t="e">
        <f t="shared" si="5"/>
        <v>#DIV/0!</v>
      </c>
      <c r="H138" s="4">
        <v>0</v>
      </c>
    </row>
    <row r="139" spans="1:8" ht="25.5">
      <c r="A139" s="22"/>
      <c r="B139" s="26"/>
      <c r="C139" s="1" t="s">
        <v>37</v>
      </c>
      <c r="D139" s="4">
        <v>66.1</v>
      </c>
      <c r="E139" s="4"/>
      <c r="F139" s="4"/>
      <c r="G139" s="1">
        <f t="shared" si="5"/>
        <v>0</v>
      </c>
      <c r="H139" s="4">
        <v>0</v>
      </c>
    </row>
    <row r="140" spans="1:8" ht="12.75">
      <c r="A140" s="23"/>
      <c r="B140" s="26"/>
      <c r="C140" s="1" t="s">
        <v>38</v>
      </c>
      <c r="D140" s="4">
        <v>0</v>
      </c>
      <c r="E140" s="4"/>
      <c r="F140" s="4"/>
      <c r="G140" s="1" t="e">
        <f t="shared" si="5"/>
        <v>#DIV/0!</v>
      </c>
      <c r="H140" s="4">
        <v>0</v>
      </c>
    </row>
    <row r="141" spans="1:9" ht="12.75" customHeight="1">
      <c r="A141" s="24" t="s">
        <v>8</v>
      </c>
      <c r="B141" s="25"/>
      <c r="C141" s="25"/>
      <c r="D141" s="25"/>
      <c r="E141" s="25"/>
      <c r="F141" s="25"/>
      <c r="G141" s="25"/>
      <c r="H141" s="25"/>
      <c r="I141" s="11"/>
    </row>
    <row r="142" spans="1:8" s="9" customFormat="1" ht="12.75">
      <c r="A142" s="17">
        <v>28</v>
      </c>
      <c r="B142" s="17" t="s">
        <v>115</v>
      </c>
      <c r="C142" s="9" t="s">
        <v>1</v>
      </c>
      <c r="D142" s="10">
        <f>D144+D143+D145</f>
        <v>443.71</v>
      </c>
      <c r="E142" s="10">
        <f>E143+E144+E145</f>
        <v>0</v>
      </c>
      <c r="F142" s="10">
        <f>F143+F144+F145</f>
        <v>0</v>
      </c>
      <c r="G142" s="9">
        <f>E142*100/D142</f>
        <v>0</v>
      </c>
      <c r="H142" s="10">
        <f>H143+H144+H145</f>
        <v>288.6</v>
      </c>
    </row>
    <row r="143" spans="1:8" ht="12.75">
      <c r="A143" s="17"/>
      <c r="B143" s="17"/>
      <c r="C143" s="1" t="s">
        <v>36</v>
      </c>
      <c r="D143" s="4">
        <v>150.4</v>
      </c>
      <c r="E143" s="4"/>
      <c r="F143" s="4"/>
      <c r="G143" s="1">
        <f>E143*100/D143</f>
        <v>0</v>
      </c>
      <c r="H143" s="4">
        <v>150.4</v>
      </c>
    </row>
    <row r="144" spans="1:8" ht="25.5">
      <c r="A144" s="17"/>
      <c r="B144" s="17"/>
      <c r="C144" s="1" t="s">
        <v>37</v>
      </c>
      <c r="D144" s="4">
        <v>134.17</v>
      </c>
      <c r="E144" s="4"/>
      <c r="F144" s="4"/>
      <c r="G144" s="1">
        <f>E144*100/D144</f>
        <v>0</v>
      </c>
      <c r="H144" s="4">
        <v>138.2</v>
      </c>
    </row>
    <row r="145" spans="1:8" ht="12.75">
      <c r="A145" s="17"/>
      <c r="B145" s="17"/>
      <c r="C145" s="1" t="s">
        <v>38</v>
      </c>
      <c r="D145" s="4">
        <v>159.14</v>
      </c>
      <c r="E145" s="4"/>
      <c r="F145" s="4"/>
      <c r="G145" s="1">
        <f>E145*100/D145</f>
        <v>0</v>
      </c>
      <c r="H145" s="4">
        <v>0</v>
      </c>
    </row>
    <row r="146" spans="1:9" ht="12.75" customHeight="1" hidden="1">
      <c r="A146" s="24"/>
      <c r="B146" s="25"/>
      <c r="C146" s="25"/>
      <c r="D146" s="25"/>
      <c r="E146" s="25"/>
      <c r="F146" s="25"/>
      <c r="G146" s="25"/>
      <c r="H146" s="25"/>
      <c r="I146" s="8"/>
    </row>
    <row r="147" spans="1:8" s="9" customFormat="1" ht="12.75">
      <c r="A147" s="21">
        <v>29</v>
      </c>
      <c r="B147" s="26" t="s">
        <v>116</v>
      </c>
      <c r="C147" s="9" t="s">
        <v>1</v>
      </c>
      <c r="D147" s="10">
        <f>D149+D148+D150</f>
        <v>485.37</v>
      </c>
      <c r="E147" s="10">
        <f>E148+E149+E150</f>
        <v>0</v>
      </c>
      <c r="F147" s="10">
        <f>F148+F149+F150</f>
        <v>0</v>
      </c>
      <c r="G147" s="9">
        <f>E147*100/D147</f>
        <v>0</v>
      </c>
      <c r="H147" s="10">
        <f>H148+H149+H150</f>
        <v>0</v>
      </c>
    </row>
    <row r="148" spans="1:8" ht="12.75">
      <c r="A148" s="22"/>
      <c r="B148" s="26"/>
      <c r="C148" s="1" t="s">
        <v>36</v>
      </c>
      <c r="D148" s="4">
        <v>406.89</v>
      </c>
      <c r="E148" s="4"/>
      <c r="F148" s="4"/>
      <c r="G148" s="1">
        <f>E148*100/D148</f>
        <v>0</v>
      </c>
      <c r="H148" s="4">
        <v>0</v>
      </c>
    </row>
    <row r="149" spans="1:8" ht="25.5">
      <c r="A149" s="22"/>
      <c r="B149" s="26"/>
      <c r="C149" s="1" t="s">
        <v>37</v>
      </c>
      <c r="D149" s="4">
        <v>78.48</v>
      </c>
      <c r="E149" s="4"/>
      <c r="F149" s="4"/>
      <c r="G149" s="1">
        <f>E149*100/D149</f>
        <v>0</v>
      </c>
      <c r="H149" s="4">
        <v>0</v>
      </c>
    </row>
    <row r="150" spans="1:8" ht="12.75">
      <c r="A150" s="23"/>
      <c r="B150" s="26"/>
      <c r="C150" s="1" t="s">
        <v>38</v>
      </c>
      <c r="D150" s="4">
        <v>0</v>
      </c>
      <c r="E150" s="4"/>
      <c r="F150" s="4"/>
      <c r="G150" s="1" t="e">
        <f>E150*100/D150</f>
        <v>#DIV/0!</v>
      </c>
      <c r="H150" s="4">
        <v>0</v>
      </c>
    </row>
    <row r="151" spans="1:9" ht="12.75" customHeight="1">
      <c r="A151" s="24" t="s">
        <v>9</v>
      </c>
      <c r="B151" s="25"/>
      <c r="C151" s="25"/>
      <c r="D151" s="25"/>
      <c r="E151" s="25"/>
      <c r="F151" s="25"/>
      <c r="G151" s="25"/>
      <c r="H151" s="25"/>
      <c r="I151" s="8"/>
    </row>
    <row r="152" spans="1:8" s="9" customFormat="1" ht="12.75">
      <c r="A152" s="17">
        <v>30</v>
      </c>
      <c r="B152" s="17" t="s">
        <v>46</v>
      </c>
      <c r="C152" s="9" t="s">
        <v>1</v>
      </c>
      <c r="D152" s="10">
        <f>D154+D153+D155</f>
        <v>3213.33</v>
      </c>
      <c r="E152" s="10">
        <f>E153+E154+E155</f>
        <v>0</v>
      </c>
      <c r="F152" s="10">
        <f>F153+F154+F155</f>
        <v>0</v>
      </c>
      <c r="G152" s="9">
        <f>E152*100/D152</f>
        <v>0</v>
      </c>
      <c r="H152" s="10">
        <f>H153+H154+H155</f>
        <v>3057.77</v>
      </c>
    </row>
    <row r="153" spans="1:8" ht="12.75">
      <c r="A153" s="17"/>
      <c r="B153" s="17"/>
      <c r="C153" s="1" t="s">
        <v>36</v>
      </c>
      <c r="D153" s="4">
        <v>717.73</v>
      </c>
      <c r="E153" s="4"/>
      <c r="F153" s="4"/>
      <c r="G153" s="1">
        <f>E153*100/D153</f>
        <v>0</v>
      </c>
      <c r="H153" s="4">
        <v>717.83</v>
      </c>
    </row>
    <row r="154" spans="1:8" ht="25.5">
      <c r="A154" s="17"/>
      <c r="B154" s="17"/>
      <c r="C154" s="1" t="s">
        <v>37</v>
      </c>
      <c r="D154" s="4">
        <v>68.48</v>
      </c>
      <c r="E154" s="4"/>
      <c r="F154" s="4"/>
      <c r="G154" s="1">
        <f>E154*100/D154</f>
        <v>0</v>
      </c>
      <c r="H154" s="4">
        <v>70.53</v>
      </c>
    </row>
    <row r="155" spans="1:8" ht="12.75">
      <c r="A155" s="17"/>
      <c r="B155" s="17"/>
      <c r="C155" s="1" t="s">
        <v>38</v>
      </c>
      <c r="D155" s="4">
        <v>2427.12</v>
      </c>
      <c r="E155" s="4"/>
      <c r="F155" s="4"/>
      <c r="G155" s="1">
        <f>E155*100/D155</f>
        <v>0</v>
      </c>
      <c r="H155" s="4">
        <v>2269.41</v>
      </c>
    </row>
    <row r="156" spans="1:9" ht="12.75" customHeight="1">
      <c r="A156" s="24" t="s">
        <v>17</v>
      </c>
      <c r="B156" s="25"/>
      <c r="C156" s="25"/>
      <c r="D156" s="25"/>
      <c r="E156" s="25"/>
      <c r="F156" s="25"/>
      <c r="G156" s="25"/>
      <c r="H156" s="25"/>
      <c r="I156" s="8"/>
    </row>
    <row r="157" spans="1:8" s="9" customFormat="1" ht="12.75">
      <c r="A157" s="17">
        <v>31</v>
      </c>
      <c r="B157" s="17" t="s">
        <v>117</v>
      </c>
      <c r="C157" s="9" t="s">
        <v>1</v>
      </c>
      <c r="D157" s="10">
        <f>D159+D158+D160</f>
        <v>414.18</v>
      </c>
      <c r="E157" s="10">
        <f>E158+E159+E160</f>
        <v>0</v>
      </c>
      <c r="F157" s="10">
        <f>F158+F159+F160</f>
        <v>0</v>
      </c>
      <c r="G157" s="9">
        <f aca="true" t="shared" si="6" ref="G157:G192">E157*100/D157</f>
        <v>0</v>
      </c>
      <c r="H157" s="10">
        <f>H158+H159+H160</f>
        <v>228.24</v>
      </c>
    </row>
    <row r="158" spans="1:8" ht="12.75">
      <c r="A158" s="17"/>
      <c r="B158" s="17"/>
      <c r="C158" s="1" t="s">
        <v>36</v>
      </c>
      <c r="D158" s="4">
        <v>171.4</v>
      </c>
      <c r="E158" s="4"/>
      <c r="F158" s="4"/>
      <c r="G158" s="1">
        <f t="shared" si="6"/>
        <v>0</v>
      </c>
      <c r="H158" s="4">
        <v>171.4</v>
      </c>
    </row>
    <row r="159" spans="1:8" ht="25.5">
      <c r="A159" s="17"/>
      <c r="B159" s="17"/>
      <c r="C159" s="1" t="s">
        <v>37</v>
      </c>
      <c r="D159" s="4">
        <v>0</v>
      </c>
      <c r="E159" s="4"/>
      <c r="F159" s="4"/>
      <c r="G159" s="1" t="e">
        <f t="shared" si="6"/>
        <v>#DIV/0!</v>
      </c>
      <c r="H159" s="4">
        <v>0</v>
      </c>
    </row>
    <row r="160" spans="1:8" ht="12.75">
      <c r="A160" s="17"/>
      <c r="B160" s="17"/>
      <c r="C160" s="1" t="s">
        <v>38</v>
      </c>
      <c r="D160" s="4">
        <v>242.78</v>
      </c>
      <c r="E160" s="4"/>
      <c r="F160" s="4"/>
      <c r="G160" s="1">
        <f t="shared" si="6"/>
        <v>0</v>
      </c>
      <c r="H160" s="4">
        <v>56.84</v>
      </c>
    </row>
    <row r="161" spans="1:8" s="9" customFormat="1" ht="12.75">
      <c r="A161" s="17">
        <v>32</v>
      </c>
      <c r="B161" s="17" t="s">
        <v>18</v>
      </c>
      <c r="C161" s="9" t="s">
        <v>1</v>
      </c>
      <c r="D161" s="10">
        <f>D163+D162+D164</f>
        <v>253.62</v>
      </c>
      <c r="E161" s="10">
        <f>E162+E163+E164</f>
        <v>0</v>
      </c>
      <c r="F161" s="10">
        <f>F162+F163+F164</f>
        <v>0</v>
      </c>
      <c r="G161" s="9">
        <f t="shared" si="6"/>
        <v>0</v>
      </c>
      <c r="H161" s="10">
        <f>H162+H163+H164</f>
        <v>28.1</v>
      </c>
    </row>
    <row r="162" spans="1:8" ht="12.75">
      <c r="A162" s="17"/>
      <c r="B162" s="17"/>
      <c r="C162" s="1" t="s">
        <v>36</v>
      </c>
      <c r="D162" s="4">
        <v>0</v>
      </c>
      <c r="E162" s="4"/>
      <c r="F162" s="4"/>
      <c r="G162" s="1" t="e">
        <f t="shared" si="6"/>
        <v>#DIV/0!</v>
      </c>
      <c r="H162" s="4">
        <v>0</v>
      </c>
    </row>
    <row r="163" spans="1:8" ht="22.5" customHeight="1">
      <c r="A163" s="17"/>
      <c r="B163" s="17"/>
      <c r="C163" s="1" t="s">
        <v>37</v>
      </c>
      <c r="D163" s="4">
        <v>50.26</v>
      </c>
      <c r="E163" s="4"/>
      <c r="F163" s="4"/>
      <c r="G163" s="1">
        <f t="shared" si="6"/>
        <v>0</v>
      </c>
      <c r="H163" s="4">
        <v>17.3</v>
      </c>
    </row>
    <row r="164" spans="1:8" ht="12.75">
      <c r="A164" s="17"/>
      <c r="B164" s="17"/>
      <c r="C164" s="1" t="s">
        <v>38</v>
      </c>
      <c r="D164" s="4">
        <v>203.36</v>
      </c>
      <c r="E164" s="4"/>
      <c r="F164" s="4"/>
      <c r="G164" s="1">
        <f t="shared" si="6"/>
        <v>0</v>
      </c>
      <c r="H164" s="4">
        <v>10.8</v>
      </c>
    </row>
    <row r="165" spans="1:8" s="9" customFormat="1" ht="11.25" customHeight="1">
      <c r="A165" s="17">
        <v>33</v>
      </c>
      <c r="B165" s="26" t="s">
        <v>146</v>
      </c>
      <c r="C165" s="9" t="s">
        <v>1</v>
      </c>
      <c r="D165" s="10">
        <f>D167+D166+D168</f>
        <v>324.45</v>
      </c>
      <c r="E165" s="10">
        <f>E166+E167+E168</f>
        <v>0</v>
      </c>
      <c r="F165" s="10">
        <f>F166+F167+F168</f>
        <v>0</v>
      </c>
      <c r="G165" s="9">
        <f t="shared" si="6"/>
        <v>0</v>
      </c>
      <c r="H165" s="10">
        <f>H166+H167+H168</f>
        <v>294.89</v>
      </c>
    </row>
    <row r="166" spans="1:8" ht="12.75">
      <c r="A166" s="17"/>
      <c r="B166" s="26"/>
      <c r="C166" s="1" t="s">
        <v>36</v>
      </c>
      <c r="D166" s="4">
        <v>294.89</v>
      </c>
      <c r="E166" s="4"/>
      <c r="F166" s="4"/>
      <c r="G166" s="1">
        <f t="shared" si="6"/>
        <v>0</v>
      </c>
      <c r="H166" s="4">
        <v>294.89</v>
      </c>
    </row>
    <row r="167" spans="1:8" ht="23.25" customHeight="1">
      <c r="A167" s="17"/>
      <c r="B167" s="26"/>
      <c r="C167" s="1" t="s">
        <v>37</v>
      </c>
      <c r="D167" s="4">
        <v>29.56</v>
      </c>
      <c r="E167" s="4"/>
      <c r="F167" s="4"/>
      <c r="G167" s="1">
        <f t="shared" si="6"/>
        <v>0</v>
      </c>
      <c r="H167" s="4">
        <v>0</v>
      </c>
    </row>
    <row r="168" spans="1:8" ht="12.75">
      <c r="A168" s="17"/>
      <c r="B168" s="26"/>
      <c r="C168" s="1" t="s">
        <v>38</v>
      </c>
      <c r="D168" s="4">
        <v>0</v>
      </c>
      <c r="E168" s="4"/>
      <c r="F168" s="4"/>
      <c r="G168" s="1" t="e">
        <f t="shared" si="6"/>
        <v>#DIV/0!</v>
      </c>
      <c r="H168" s="4">
        <v>0</v>
      </c>
    </row>
    <row r="169" spans="1:8" s="9" customFormat="1" ht="12.75">
      <c r="A169" s="17">
        <v>34</v>
      </c>
      <c r="B169" s="26" t="s">
        <v>147</v>
      </c>
      <c r="C169" s="9" t="s">
        <v>1</v>
      </c>
      <c r="D169" s="10">
        <f>D171+D170+D172</f>
        <v>1471.26</v>
      </c>
      <c r="E169" s="10">
        <f>E170+E171+E172</f>
        <v>0</v>
      </c>
      <c r="F169" s="10">
        <f>F170+F171+F172</f>
        <v>0</v>
      </c>
      <c r="G169" s="9">
        <f t="shared" si="6"/>
        <v>0</v>
      </c>
      <c r="H169" s="10">
        <f>H170+H171+H172</f>
        <v>1508.6799999999998</v>
      </c>
    </row>
    <row r="170" spans="1:8" ht="12.75">
      <c r="A170" s="17"/>
      <c r="B170" s="26"/>
      <c r="C170" s="1" t="s">
        <v>36</v>
      </c>
      <c r="D170" s="4">
        <v>223.7</v>
      </c>
      <c r="E170" s="4"/>
      <c r="F170" s="4"/>
      <c r="G170" s="1">
        <f t="shared" si="6"/>
        <v>0</v>
      </c>
      <c r="H170" s="4">
        <v>223.7</v>
      </c>
    </row>
    <row r="171" spans="1:8" ht="23.25" customHeight="1">
      <c r="A171" s="17"/>
      <c r="B171" s="26"/>
      <c r="C171" s="1" t="s">
        <v>37</v>
      </c>
      <c r="D171" s="4">
        <v>134.6</v>
      </c>
      <c r="E171" s="4"/>
      <c r="F171" s="4"/>
      <c r="G171" s="1">
        <f t="shared" si="6"/>
        <v>0</v>
      </c>
      <c r="H171" s="4">
        <v>138.63</v>
      </c>
    </row>
    <row r="172" spans="1:8" ht="12.75">
      <c r="A172" s="17"/>
      <c r="B172" s="26"/>
      <c r="C172" s="1" t="s">
        <v>38</v>
      </c>
      <c r="D172" s="4">
        <v>1112.96</v>
      </c>
      <c r="E172" s="4"/>
      <c r="F172" s="4"/>
      <c r="G172" s="1">
        <f t="shared" si="6"/>
        <v>0</v>
      </c>
      <c r="H172" s="4">
        <v>1146.35</v>
      </c>
    </row>
    <row r="173" spans="1:8" s="9" customFormat="1" ht="12.75">
      <c r="A173" s="17">
        <v>35</v>
      </c>
      <c r="B173" s="26" t="s">
        <v>47</v>
      </c>
      <c r="C173" s="9" t="s">
        <v>1</v>
      </c>
      <c r="D173" s="10">
        <f>D175+D174+D176</f>
        <v>124.42</v>
      </c>
      <c r="E173" s="10">
        <f>E174+E175+E176</f>
        <v>0</v>
      </c>
      <c r="F173" s="10">
        <f>F174+F175+F176</f>
        <v>0</v>
      </c>
      <c r="G173" s="9">
        <f t="shared" si="6"/>
        <v>0</v>
      </c>
      <c r="H173" s="10">
        <f>H174+H175+H176</f>
        <v>116.49</v>
      </c>
    </row>
    <row r="174" spans="1:8" ht="12.75">
      <c r="A174" s="17"/>
      <c r="B174" s="26"/>
      <c r="C174" s="1" t="s">
        <v>36</v>
      </c>
      <c r="D174" s="4">
        <v>0</v>
      </c>
      <c r="E174" s="4"/>
      <c r="F174" s="4"/>
      <c r="G174" s="1" t="e">
        <f t="shared" si="6"/>
        <v>#DIV/0!</v>
      </c>
      <c r="H174" s="4">
        <v>0</v>
      </c>
    </row>
    <row r="175" spans="1:8" ht="25.5">
      <c r="A175" s="17"/>
      <c r="B175" s="26"/>
      <c r="C175" s="1" t="s">
        <v>37</v>
      </c>
      <c r="D175" s="4">
        <v>0</v>
      </c>
      <c r="E175" s="4"/>
      <c r="F175" s="4"/>
      <c r="G175" s="1" t="e">
        <f t="shared" si="6"/>
        <v>#DIV/0!</v>
      </c>
      <c r="H175" s="4">
        <v>1.11</v>
      </c>
    </row>
    <row r="176" spans="1:8" ht="12.75">
      <c r="A176" s="17"/>
      <c r="B176" s="26"/>
      <c r="C176" s="1" t="s">
        <v>38</v>
      </c>
      <c r="D176" s="4">
        <v>124.42</v>
      </c>
      <c r="E176" s="4"/>
      <c r="F176" s="4"/>
      <c r="G176" s="1">
        <f t="shared" si="6"/>
        <v>0</v>
      </c>
      <c r="H176" s="4">
        <v>115.38</v>
      </c>
    </row>
    <row r="177" spans="1:8" s="9" customFormat="1" ht="12.75">
      <c r="A177" s="17">
        <v>36</v>
      </c>
      <c r="B177" s="34" t="s">
        <v>148</v>
      </c>
      <c r="C177" s="9" t="s">
        <v>1</v>
      </c>
      <c r="D177" s="10">
        <f>D179+D178+D180</f>
        <v>15.34</v>
      </c>
      <c r="E177" s="10">
        <f>E178+E179+E180</f>
        <v>0</v>
      </c>
      <c r="F177" s="10">
        <f>F178+F179+F180</f>
        <v>0</v>
      </c>
      <c r="G177" s="9">
        <f t="shared" si="6"/>
        <v>0</v>
      </c>
      <c r="H177" s="10">
        <f>H178+H179+H180</f>
        <v>15.99</v>
      </c>
    </row>
    <row r="178" spans="1:8" ht="12.75">
      <c r="A178" s="17"/>
      <c r="B178" s="34"/>
      <c r="C178" s="1" t="s">
        <v>36</v>
      </c>
      <c r="D178" s="4">
        <v>0</v>
      </c>
      <c r="E178" s="4"/>
      <c r="F178" s="4"/>
      <c r="G178" s="1" t="e">
        <f t="shared" si="6"/>
        <v>#DIV/0!</v>
      </c>
      <c r="H178" s="4">
        <v>0</v>
      </c>
    </row>
    <row r="179" spans="1:8" ht="25.5">
      <c r="A179" s="17"/>
      <c r="B179" s="34"/>
      <c r="C179" s="1" t="s">
        <v>37</v>
      </c>
      <c r="D179" s="4">
        <v>5.1</v>
      </c>
      <c r="E179" s="4"/>
      <c r="F179" s="4"/>
      <c r="G179" s="1">
        <f t="shared" si="6"/>
        <v>0</v>
      </c>
      <c r="H179" s="4">
        <v>5.1</v>
      </c>
    </row>
    <row r="180" spans="1:8" ht="12.75">
      <c r="A180" s="17"/>
      <c r="B180" s="34"/>
      <c r="C180" s="1" t="s">
        <v>38</v>
      </c>
      <c r="D180" s="4">
        <v>10.24</v>
      </c>
      <c r="E180" s="4"/>
      <c r="F180" s="4"/>
      <c r="G180" s="1">
        <f t="shared" si="6"/>
        <v>0</v>
      </c>
      <c r="H180" s="4">
        <v>10.89</v>
      </c>
    </row>
    <row r="181" spans="1:8" s="9" customFormat="1" ht="12.75">
      <c r="A181" s="21">
        <v>37</v>
      </c>
      <c r="B181" s="26" t="s">
        <v>84</v>
      </c>
      <c r="C181" s="9" t="s">
        <v>1</v>
      </c>
      <c r="D181" s="10">
        <f>D183+D182+D184</f>
        <v>226.12</v>
      </c>
      <c r="E181" s="10">
        <f>E182+E183+E184</f>
        <v>0</v>
      </c>
      <c r="F181" s="10">
        <f>F182+F183+F184</f>
        <v>0</v>
      </c>
      <c r="G181" s="9">
        <f t="shared" si="6"/>
        <v>0</v>
      </c>
      <c r="H181" s="10">
        <f>H182+H183+H184</f>
        <v>0</v>
      </c>
    </row>
    <row r="182" spans="1:8" ht="18.75" customHeight="1">
      <c r="A182" s="22"/>
      <c r="B182" s="26"/>
      <c r="C182" s="1" t="s">
        <v>36</v>
      </c>
      <c r="D182" s="4">
        <v>6</v>
      </c>
      <c r="E182" s="4"/>
      <c r="F182" s="4"/>
      <c r="G182" s="1">
        <f t="shared" si="6"/>
        <v>0</v>
      </c>
      <c r="H182" s="4">
        <v>0</v>
      </c>
    </row>
    <row r="183" spans="1:8" ht="25.5">
      <c r="A183" s="22"/>
      <c r="B183" s="26"/>
      <c r="C183" s="1" t="s">
        <v>37</v>
      </c>
      <c r="D183" s="4">
        <v>0</v>
      </c>
      <c r="E183" s="4"/>
      <c r="F183" s="4"/>
      <c r="G183" s="1" t="e">
        <f t="shared" si="6"/>
        <v>#DIV/0!</v>
      </c>
      <c r="H183" s="4">
        <v>0</v>
      </c>
    </row>
    <row r="184" spans="1:8" ht="21.75" customHeight="1">
      <c r="A184" s="23"/>
      <c r="B184" s="26"/>
      <c r="C184" s="1" t="s">
        <v>38</v>
      </c>
      <c r="D184" s="4">
        <v>220.12</v>
      </c>
      <c r="E184" s="4"/>
      <c r="F184" s="4"/>
      <c r="G184" s="1">
        <f t="shared" si="6"/>
        <v>0</v>
      </c>
      <c r="H184" s="4">
        <v>0</v>
      </c>
    </row>
    <row r="185" spans="1:8" s="9" customFormat="1" ht="12.75">
      <c r="A185" s="21">
        <v>38</v>
      </c>
      <c r="B185" s="26" t="s">
        <v>118</v>
      </c>
      <c r="C185" s="9" t="s">
        <v>1</v>
      </c>
      <c r="D185" s="10">
        <f>D187+D186+D188</f>
        <v>0</v>
      </c>
      <c r="E185" s="10">
        <f>E186+E187+E188</f>
        <v>0</v>
      </c>
      <c r="F185" s="10">
        <f>F186+F187+F188</f>
        <v>0</v>
      </c>
      <c r="G185" s="9" t="e">
        <f t="shared" si="6"/>
        <v>#DIV/0!</v>
      </c>
      <c r="H185" s="10">
        <f>H186+H187+H188</f>
        <v>0</v>
      </c>
    </row>
    <row r="186" spans="1:8" ht="12.75">
      <c r="A186" s="22"/>
      <c r="B186" s="26"/>
      <c r="C186" s="1" t="s">
        <v>36</v>
      </c>
      <c r="D186" s="4">
        <v>0</v>
      </c>
      <c r="E186" s="4"/>
      <c r="F186" s="4"/>
      <c r="G186" s="1" t="e">
        <f t="shared" si="6"/>
        <v>#DIV/0!</v>
      </c>
      <c r="H186" s="4">
        <v>0</v>
      </c>
    </row>
    <row r="187" spans="1:8" ht="25.5">
      <c r="A187" s="22"/>
      <c r="B187" s="26"/>
      <c r="C187" s="1" t="s">
        <v>37</v>
      </c>
      <c r="D187" s="4">
        <v>0</v>
      </c>
      <c r="E187" s="4"/>
      <c r="F187" s="4"/>
      <c r="G187" s="1" t="e">
        <f t="shared" si="6"/>
        <v>#DIV/0!</v>
      </c>
      <c r="H187" s="4">
        <v>0</v>
      </c>
    </row>
    <row r="188" spans="1:8" ht="12.75">
      <c r="A188" s="23"/>
      <c r="B188" s="26"/>
      <c r="C188" s="1" t="s">
        <v>38</v>
      </c>
      <c r="D188" s="4">
        <v>0</v>
      </c>
      <c r="E188" s="4"/>
      <c r="F188" s="4"/>
      <c r="G188" s="1" t="e">
        <f t="shared" si="6"/>
        <v>#DIV/0!</v>
      </c>
      <c r="H188" s="4">
        <v>0</v>
      </c>
    </row>
    <row r="189" spans="1:8" s="9" customFormat="1" ht="12.75">
      <c r="A189" s="21">
        <v>39</v>
      </c>
      <c r="B189" s="26" t="s">
        <v>85</v>
      </c>
      <c r="C189" s="9" t="s">
        <v>1</v>
      </c>
      <c r="D189" s="10">
        <f>D191+D190+D192</f>
        <v>5.7</v>
      </c>
      <c r="E189" s="10">
        <f>E190+E191+E192</f>
        <v>0</v>
      </c>
      <c r="F189" s="10">
        <f>F190+F191+F192</f>
        <v>0</v>
      </c>
      <c r="G189" s="9">
        <f t="shared" si="6"/>
        <v>0</v>
      </c>
      <c r="H189" s="10">
        <f>H190+H191+H192</f>
        <v>0</v>
      </c>
    </row>
    <row r="190" spans="1:8" ht="12.75">
      <c r="A190" s="22"/>
      <c r="B190" s="26"/>
      <c r="C190" s="1" t="s">
        <v>36</v>
      </c>
      <c r="D190" s="4">
        <v>5.7</v>
      </c>
      <c r="E190" s="4"/>
      <c r="F190" s="4"/>
      <c r="G190" s="1">
        <f t="shared" si="6"/>
        <v>0</v>
      </c>
      <c r="H190" s="4">
        <v>0</v>
      </c>
    </row>
    <row r="191" spans="1:8" ht="25.5">
      <c r="A191" s="22"/>
      <c r="B191" s="26"/>
      <c r="C191" s="1" t="s">
        <v>37</v>
      </c>
      <c r="D191" s="4">
        <v>0</v>
      </c>
      <c r="E191" s="4"/>
      <c r="F191" s="4"/>
      <c r="G191" s="1" t="e">
        <f t="shared" si="6"/>
        <v>#DIV/0!</v>
      </c>
      <c r="H191" s="4">
        <v>0</v>
      </c>
    </row>
    <row r="192" spans="1:8" ht="12.75">
      <c r="A192" s="23"/>
      <c r="B192" s="26"/>
      <c r="C192" s="1" t="s">
        <v>38</v>
      </c>
      <c r="D192" s="4">
        <v>0</v>
      </c>
      <c r="E192" s="4"/>
      <c r="F192" s="4"/>
      <c r="G192" s="1" t="e">
        <f t="shared" si="6"/>
        <v>#DIV/0!</v>
      </c>
      <c r="H192" s="4">
        <v>0</v>
      </c>
    </row>
    <row r="193" spans="1:9" ht="12.75" customHeight="1">
      <c r="A193" s="24" t="s">
        <v>6</v>
      </c>
      <c r="B193" s="25"/>
      <c r="C193" s="25"/>
      <c r="D193" s="25"/>
      <c r="E193" s="25"/>
      <c r="F193" s="25"/>
      <c r="G193" s="25"/>
      <c r="H193" s="25"/>
      <c r="I193" s="8"/>
    </row>
    <row r="194" spans="1:8" s="9" customFormat="1" ht="12.75">
      <c r="A194" s="17">
        <v>40</v>
      </c>
      <c r="B194" s="17" t="s">
        <v>150</v>
      </c>
      <c r="C194" s="9" t="s">
        <v>1</v>
      </c>
      <c r="D194" s="10">
        <f>D196+D195+D197</f>
        <v>1167.21</v>
      </c>
      <c r="E194" s="10">
        <f>E195+E196+E197</f>
        <v>0</v>
      </c>
      <c r="F194" s="10">
        <f>F195+F196+F197</f>
        <v>0</v>
      </c>
      <c r="G194" s="9">
        <f aca="true" t="shared" si="7" ref="G194:G241">E194*100/D194</f>
        <v>0</v>
      </c>
      <c r="H194" s="10">
        <f>H195+H196+H197</f>
        <v>1178.21</v>
      </c>
    </row>
    <row r="195" spans="1:8" ht="12.75">
      <c r="A195" s="17"/>
      <c r="B195" s="17"/>
      <c r="C195" s="1" t="s">
        <v>36</v>
      </c>
      <c r="D195" s="4">
        <v>382.43</v>
      </c>
      <c r="E195" s="4"/>
      <c r="F195" s="4"/>
      <c r="G195" s="1">
        <f t="shared" si="7"/>
        <v>0</v>
      </c>
      <c r="H195" s="4">
        <v>382.43</v>
      </c>
    </row>
    <row r="196" spans="1:8" ht="25.5">
      <c r="A196" s="17"/>
      <c r="B196" s="17"/>
      <c r="C196" s="1" t="s">
        <v>37</v>
      </c>
      <c r="D196" s="4">
        <v>424.9</v>
      </c>
      <c r="E196" s="4"/>
      <c r="F196" s="4"/>
      <c r="G196" s="1">
        <f t="shared" si="7"/>
        <v>0</v>
      </c>
      <c r="H196" s="4">
        <v>424.9</v>
      </c>
    </row>
    <row r="197" spans="1:8" ht="12.75">
      <c r="A197" s="17"/>
      <c r="B197" s="17"/>
      <c r="C197" s="1" t="s">
        <v>38</v>
      </c>
      <c r="D197" s="4">
        <v>359.88</v>
      </c>
      <c r="E197" s="4"/>
      <c r="F197" s="4"/>
      <c r="G197" s="1">
        <f t="shared" si="7"/>
        <v>0</v>
      </c>
      <c r="H197" s="4">
        <v>370.88</v>
      </c>
    </row>
    <row r="198" spans="1:8" s="9" customFormat="1" ht="12.75">
      <c r="A198" s="17">
        <v>41</v>
      </c>
      <c r="B198" s="17" t="s">
        <v>48</v>
      </c>
      <c r="C198" s="9" t="s">
        <v>1</v>
      </c>
      <c r="D198" s="10">
        <f>D200+D199+D201</f>
        <v>886.72</v>
      </c>
      <c r="E198" s="10">
        <f>E199+E200+E201</f>
        <v>0</v>
      </c>
      <c r="F198" s="10">
        <f>F199+F200+F201</f>
        <v>0</v>
      </c>
      <c r="G198" s="9">
        <f t="shared" si="7"/>
        <v>0</v>
      </c>
      <c r="H198" s="10">
        <f>H199+H200+H201</f>
        <v>627.52</v>
      </c>
    </row>
    <row r="199" spans="1:8" ht="12.75">
      <c r="A199" s="17"/>
      <c r="B199" s="17"/>
      <c r="C199" s="1" t="s">
        <v>36</v>
      </c>
      <c r="D199" s="4">
        <v>165.6</v>
      </c>
      <c r="E199" s="4"/>
      <c r="F199" s="4"/>
      <c r="G199" s="1">
        <f t="shared" si="7"/>
        <v>0</v>
      </c>
      <c r="H199" s="4">
        <v>165.6</v>
      </c>
    </row>
    <row r="200" spans="1:8" ht="25.5">
      <c r="A200" s="17"/>
      <c r="B200" s="17"/>
      <c r="C200" s="1" t="s">
        <v>37</v>
      </c>
      <c r="D200" s="4">
        <v>343.12</v>
      </c>
      <c r="E200" s="4"/>
      <c r="F200" s="4"/>
      <c r="G200" s="1">
        <f t="shared" si="7"/>
        <v>0</v>
      </c>
      <c r="H200" s="4">
        <v>343.12</v>
      </c>
    </row>
    <row r="201" spans="1:8" ht="12.75">
      <c r="A201" s="17"/>
      <c r="B201" s="17"/>
      <c r="C201" s="1" t="s">
        <v>38</v>
      </c>
      <c r="D201" s="4">
        <v>378</v>
      </c>
      <c r="E201" s="4"/>
      <c r="F201" s="4"/>
      <c r="G201" s="1">
        <f t="shared" si="7"/>
        <v>0</v>
      </c>
      <c r="H201" s="4">
        <v>118.8</v>
      </c>
    </row>
    <row r="202" spans="1:8" s="9" customFormat="1" ht="12.75">
      <c r="A202" s="17">
        <v>42</v>
      </c>
      <c r="B202" s="17" t="s">
        <v>119</v>
      </c>
      <c r="C202" s="9" t="s">
        <v>1</v>
      </c>
      <c r="D202" s="10">
        <f>D204+D203+D205</f>
        <v>2767.1</v>
      </c>
      <c r="E202" s="10">
        <f>E203+E204+E205</f>
        <v>0</v>
      </c>
      <c r="F202" s="10">
        <f>F203+F204+F205</f>
        <v>0</v>
      </c>
      <c r="G202" s="9">
        <f t="shared" si="7"/>
        <v>0</v>
      </c>
      <c r="H202" s="10">
        <f>H203+H204+H205</f>
        <v>3156.6</v>
      </c>
    </row>
    <row r="203" spans="1:8" ht="12.75">
      <c r="A203" s="17"/>
      <c r="B203" s="17"/>
      <c r="C203" s="1" t="s">
        <v>36</v>
      </c>
      <c r="D203" s="4">
        <v>2049</v>
      </c>
      <c r="E203" s="4"/>
      <c r="F203" s="4"/>
      <c r="G203" s="1">
        <f t="shared" si="7"/>
        <v>0</v>
      </c>
      <c r="H203" s="4">
        <v>2049</v>
      </c>
    </row>
    <row r="204" spans="1:8" ht="25.5">
      <c r="A204" s="17"/>
      <c r="B204" s="17"/>
      <c r="C204" s="1" t="s">
        <v>37</v>
      </c>
      <c r="D204" s="4">
        <v>84.5</v>
      </c>
      <c r="E204" s="4"/>
      <c r="F204" s="4"/>
      <c r="G204" s="1">
        <f t="shared" si="7"/>
        <v>0</v>
      </c>
      <c r="H204" s="4">
        <v>314.6</v>
      </c>
    </row>
    <row r="205" spans="1:8" ht="12.75">
      <c r="A205" s="17"/>
      <c r="B205" s="17"/>
      <c r="C205" s="1" t="s">
        <v>38</v>
      </c>
      <c r="D205" s="4">
        <v>633.6</v>
      </c>
      <c r="E205" s="4"/>
      <c r="F205" s="4"/>
      <c r="G205" s="1">
        <f t="shared" si="7"/>
        <v>0</v>
      </c>
      <c r="H205" s="4">
        <v>793</v>
      </c>
    </row>
    <row r="206" spans="1:8" s="9" customFormat="1" ht="12.75">
      <c r="A206" s="17">
        <v>43</v>
      </c>
      <c r="B206" s="17" t="s">
        <v>120</v>
      </c>
      <c r="C206" s="9" t="s">
        <v>1</v>
      </c>
      <c r="D206" s="10">
        <f>D208+D207+D209</f>
        <v>7183.16</v>
      </c>
      <c r="E206" s="10">
        <f>E207+E208+E209</f>
        <v>0</v>
      </c>
      <c r="F206" s="10">
        <f>F207+F208+F209</f>
        <v>0</v>
      </c>
      <c r="G206" s="9">
        <f t="shared" si="7"/>
        <v>0</v>
      </c>
      <c r="H206" s="10">
        <f>H207+H208+H209</f>
        <v>3313.41</v>
      </c>
    </row>
    <row r="207" spans="1:8" ht="12.75">
      <c r="A207" s="17"/>
      <c r="B207" s="17"/>
      <c r="C207" s="1" t="s">
        <v>36</v>
      </c>
      <c r="D207" s="4">
        <v>129.08</v>
      </c>
      <c r="E207" s="4"/>
      <c r="F207" s="4"/>
      <c r="G207" s="1">
        <f t="shared" si="7"/>
        <v>0</v>
      </c>
      <c r="H207" s="4">
        <v>0</v>
      </c>
    </row>
    <row r="208" spans="1:8" ht="25.5">
      <c r="A208" s="17"/>
      <c r="B208" s="17"/>
      <c r="C208" s="1" t="s">
        <v>37</v>
      </c>
      <c r="D208" s="4">
        <v>6303.52</v>
      </c>
      <c r="E208" s="4"/>
      <c r="F208" s="4"/>
      <c r="G208" s="1">
        <f t="shared" si="7"/>
        <v>0</v>
      </c>
      <c r="H208" s="4">
        <v>3313.41</v>
      </c>
    </row>
    <row r="209" spans="1:8" ht="12.75">
      <c r="A209" s="17"/>
      <c r="B209" s="17"/>
      <c r="C209" s="1" t="s">
        <v>38</v>
      </c>
      <c r="D209" s="4">
        <v>750.56</v>
      </c>
      <c r="E209" s="4"/>
      <c r="F209" s="4"/>
      <c r="G209" s="1">
        <f t="shared" si="7"/>
        <v>0</v>
      </c>
      <c r="H209" s="4">
        <v>0</v>
      </c>
    </row>
    <row r="210" spans="1:8" s="9" customFormat="1" ht="12.75">
      <c r="A210" s="17">
        <v>44</v>
      </c>
      <c r="B210" s="17" t="s">
        <v>49</v>
      </c>
      <c r="C210" s="9" t="s">
        <v>1</v>
      </c>
      <c r="D210" s="10">
        <f>D212+D211+D213</f>
        <v>33.53</v>
      </c>
      <c r="E210" s="10">
        <f>E211+E212+E213</f>
        <v>0</v>
      </c>
      <c r="F210" s="10">
        <f>F211+F212+F213</f>
        <v>0</v>
      </c>
      <c r="G210" s="9">
        <f t="shared" si="7"/>
        <v>0</v>
      </c>
      <c r="H210" s="10">
        <f>H211+H212+H213</f>
        <v>2.02</v>
      </c>
    </row>
    <row r="211" spans="1:8" ht="12.75">
      <c r="A211" s="17"/>
      <c r="B211" s="17"/>
      <c r="C211" s="1" t="s">
        <v>36</v>
      </c>
      <c r="D211" s="4">
        <v>2</v>
      </c>
      <c r="E211" s="4"/>
      <c r="F211" s="4"/>
      <c r="G211" s="1">
        <f t="shared" si="7"/>
        <v>0</v>
      </c>
      <c r="H211" s="4">
        <v>2.02</v>
      </c>
    </row>
    <row r="212" spans="1:8" ht="25.5">
      <c r="A212" s="17"/>
      <c r="B212" s="17"/>
      <c r="C212" s="1" t="s">
        <v>37</v>
      </c>
      <c r="D212" s="4">
        <v>21.36</v>
      </c>
      <c r="E212" s="4"/>
      <c r="F212" s="4"/>
      <c r="G212" s="1">
        <f t="shared" si="7"/>
        <v>0</v>
      </c>
      <c r="H212" s="4">
        <v>0</v>
      </c>
    </row>
    <row r="213" spans="1:8" ht="12.75">
      <c r="A213" s="17"/>
      <c r="B213" s="17"/>
      <c r="C213" s="1" t="s">
        <v>38</v>
      </c>
      <c r="D213" s="4">
        <v>10.17</v>
      </c>
      <c r="E213" s="4"/>
      <c r="F213" s="4"/>
      <c r="G213" s="1">
        <f t="shared" si="7"/>
        <v>0</v>
      </c>
      <c r="H213" s="4">
        <v>0</v>
      </c>
    </row>
    <row r="214" spans="1:8" s="9" customFormat="1" ht="12.75">
      <c r="A214" s="17">
        <v>45</v>
      </c>
      <c r="B214" s="17" t="s">
        <v>121</v>
      </c>
      <c r="C214" s="9" t="s">
        <v>1</v>
      </c>
      <c r="D214" s="10">
        <f>D216+D215+D217</f>
        <v>251.69</v>
      </c>
      <c r="E214" s="10">
        <f>E215+E216+E217</f>
        <v>0</v>
      </c>
      <c r="F214" s="10">
        <f>F215+F216+F217</f>
        <v>0</v>
      </c>
      <c r="G214" s="9">
        <f t="shared" si="7"/>
        <v>0</v>
      </c>
      <c r="H214" s="10">
        <f>H215+H216+H217</f>
        <v>217.19</v>
      </c>
    </row>
    <row r="215" spans="1:8" ht="12.75">
      <c r="A215" s="17"/>
      <c r="B215" s="17"/>
      <c r="C215" s="1" t="s">
        <v>36</v>
      </c>
      <c r="D215" s="4">
        <v>151.7</v>
      </c>
      <c r="E215" s="4"/>
      <c r="F215" s="4"/>
      <c r="G215" s="1">
        <f t="shared" si="7"/>
        <v>0</v>
      </c>
      <c r="H215" s="4">
        <v>151.2</v>
      </c>
    </row>
    <row r="216" spans="1:8" ht="25.5">
      <c r="A216" s="17"/>
      <c r="B216" s="17"/>
      <c r="C216" s="1" t="s">
        <v>37</v>
      </c>
      <c r="D216" s="4">
        <v>0</v>
      </c>
      <c r="E216" s="4"/>
      <c r="F216" s="4"/>
      <c r="G216" s="1" t="e">
        <f t="shared" si="7"/>
        <v>#DIV/0!</v>
      </c>
      <c r="H216" s="4">
        <v>0</v>
      </c>
    </row>
    <row r="217" spans="1:8" ht="12.75">
      <c r="A217" s="17"/>
      <c r="B217" s="17"/>
      <c r="C217" s="1" t="s">
        <v>38</v>
      </c>
      <c r="D217" s="4">
        <v>99.99</v>
      </c>
      <c r="E217" s="4"/>
      <c r="F217" s="4"/>
      <c r="G217" s="1">
        <f t="shared" si="7"/>
        <v>0</v>
      </c>
      <c r="H217" s="4">
        <v>65.99</v>
      </c>
    </row>
    <row r="218" spans="1:8" s="9" customFormat="1" ht="12.75">
      <c r="A218" s="17">
        <v>46</v>
      </c>
      <c r="B218" s="17" t="s">
        <v>122</v>
      </c>
      <c r="C218" s="9" t="s">
        <v>1</v>
      </c>
      <c r="D218" s="10">
        <f>D220+D219+D221</f>
        <v>256.7</v>
      </c>
      <c r="E218" s="10">
        <f>E219+E220+E221</f>
        <v>0</v>
      </c>
      <c r="F218" s="10">
        <f>F219+F220+F221</f>
        <v>0</v>
      </c>
      <c r="G218" s="9">
        <f t="shared" si="7"/>
        <v>0</v>
      </c>
      <c r="H218" s="10">
        <f>H219+H220+H221</f>
        <v>270.86</v>
      </c>
    </row>
    <row r="219" spans="1:8" ht="12.75">
      <c r="A219" s="17"/>
      <c r="B219" s="17"/>
      <c r="C219" s="1" t="s">
        <v>36</v>
      </c>
      <c r="D219" s="4">
        <v>167.1</v>
      </c>
      <c r="E219" s="4"/>
      <c r="F219" s="4"/>
      <c r="G219" s="1">
        <f t="shared" si="7"/>
        <v>0</v>
      </c>
      <c r="H219" s="4">
        <v>270.86</v>
      </c>
    </row>
    <row r="220" spans="1:8" ht="21.75" customHeight="1">
      <c r="A220" s="17"/>
      <c r="B220" s="17"/>
      <c r="C220" s="1" t="s">
        <v>37</v>
      </c>
      <c r="D220" s="4">
        <v>0</v>
      </c>
      <c r="E220" s="4"/>
      <c r="F220" s="4"/>
      <c r="G220" s="1" t="e">
        <f t="shared" si="7"/>
        <v>#DIV/0!</v>
      </c>
      <c r="H220" s="4">
        <v>0</v>
      </c>
    </row>
    <row r="221" spans="1:8" ht="12.75">
      <c r="A221" s="17"/>
      <c r="B221" s="17"/>
      <c r="C221" s="1" t="s">
        <v>38</v>
      </c>
      <c r="D221" s="4">
        <v>89.6</v>
      </c>
      <c r="E221" s="4"/>
      <c r="F221" s="4"/>
      <c r="G221" s="1">
        <f t="shared" si="7"/>
        <v>0</v>
      </c>
      <c r="H221" s="4">
        <v>0</v>
      </c>
    </row>
    <row r="222" spans="1:8" s="9" customFormat="1" ht="12.75">
      <c r="A222" s="17">
        <v>47</v>
      </c>
      <c r="B222" s="17" t="s">
        <v>123</v>
      </c>
      <c r="C222" s="9" t="s">
        <v>1</v>
      </c>
      <c r="D222" s="10">
        <f>D224+D223+D225</f>
        <v>44.3</v>
      </c>
      <c r="E222" s="10">
        <f>E223+E224+E225</f>
        <v>0</v>
      </c>
      <c r="F222" s="10">
        <f>F223+F224+F225</f>
        <v>0</v>
      </c>
      <c r="G222" s="9">
        <f t="shared" si="7"/>
        <v>0</v>
      </c>
      <c r="H222" s="10">
        <f>H223+H224+H225</f>
        <v>44.3</v>
      </c>
    </row>
    <row r="223" spans="1:8" ht="12.75">
      <c r="A223" s="17"/>
      <c r="B223" s="17"/>
      <c r="C223" s="1" t="s">
        <v>36</v>
      </c>
      <c r="D223" s="4">
        <v>44.3</v>
      </c>
      <c r="E223" s="4"/>
      <c r="F223" s="4"/>
      <c r="G223" s="1">
        <f t="shared" si="7"/>
        <v>0</v>
      </c>
      <c r="H223" s="4">
        <v>44.3</v>
      </c>
    </row>
    <row r="224" spans="1:8" ht="22.5" customHeight="1">
      <c r="A224" s="17"/>
      <c r="B224" s="17"/>
      <c r="C224" s="1" t="s">
        <v>37</v>
      </c>
      <c r="D224" s="4">
        <v>0</v>
      </c>
      <c r="E224" s="4"/>
      <c r="F224" s="4"/>
      <c r="G224" s="1" t="e">
        <f t="shared" si="7"/>
        <v>#DIV/0!</v>
      </c>
      <c r="H224" s="4">
        <v>0</v>
      </c>
    </row>
    <row r="225" spans="1:8" ht="12.75">
      <c r="A225" s="17"/>
      <c r="B225" s="17"/>
      <c r="C225" s="1" t="s">
        <v>38</v>
      </c>
      <c r="D225" s="4">
        <v>0</v>
      </c>
      <c r="E225" s="4"/>
      <c r="F225" s="4"/>
      <c r="G225" s="1" t="e">
        <f t="shared" si="7"/>
        <v>#DIV/0!</v>
      </c>
      <c r="H225" s="4">
        <v>0</v>
      </c>
    </row>
    <row r="226" spans="1:8" s="9" customFormat="1" ht="12.75">
      <c r="A226" s="17">
        <v>48</v>
      </c>
      <c r="B226" s="26" t="s">
        <v>124</v>
      </c>
      <c r="C226" s="9" t="s">
        <v>1</v>
      </c>
      <c r="D226" s="10">
        <f>D228+D227+D229</f>
        <v>525.19</v>
      </c>
      <c r="E226" s="10">
        <f>E227+E228+E229</f>
        <v>0</v>
      </c>
      <c r="F226" s="10">
        <f>F227+F228+F229</f>
        <v>0</v>
      </c>
      <c r="G226" s="9">
        <f t="shared" si="7"/>
        <v>0</v>
      </c>
      <c r="H226" s="10">
        <f>H227+H228+H229</f>
        <v>525.19</v>
      </c>
    </row>
    <row r="227" spans="1:8" ht="12.75">
      <c r="A227" s="17"/>
      <c r="B227" s="26"/>
      <c r="C227" s="1" t="s">
        <v>36</v>
      </c>
      <c r="D227" s="4">
        <v>0</v>
      </c>
      <c r="E227" s="4"/>
      <c r="F227" s="4"/>
      <c r="G227" s="1" t="e">
        <f t="shared" si="7"/>
        <v>#DIV/0!</v>
      </c>
      <c r="H227" s="4">
        <v>0</v>
      </c>
    </row>
    <row r="228" spans="1:8" ht="25.5">
      <c r="A228" s="17"/>
      <c r="B228" s="26"/>
      <c r="C228" s="1" t="s">
        <v>37</v>
      </c>
      <c r="D228" s="4">
        <v>0</v>
      </c>
      <c r="E228" s="4"/>
      <c r="F228" s="4"/>
      <c r="G228" s="1" t="e">
        <f t="shared" si="7"/>
        <v>#DIV/0!</v>
      </c>
      <c r="H228" s="4">
        <v>0</v>
      </c>
    </row>
    <row r="229" spans="1:8" ht="12.75">
      <c r="A229" s="17"/>
      <c r="B229" s="26"/>
      <c r="C229" s="1" t="s">
        <v>38</v>
      </c>
      <c r="D229" s="4">
        <v>525.19</v>
      </c>
      <c r="E229" s="4"/>
      <c r="F229" s="4"/>
      <c r="G229" s="1">
        <f t="shared" si="7"/>
        <v>0</v>
      </c>
      <c r="H229" s="4">
        <v>525.19</v>
      </c>
    </row>
    <row r="230" spans="1:8" s="9" customFormat="1" ht="12.75">
      <c r="A230" s="17">
        <v>49</v>
      </c>
      <c r="B230" s="30" t="s">
        <v>50</v>
      </c>
      <c r="C230" s="9" t="s">
        <v>1</v>
      </c>
      <c r="D230" s="10">
        <f>D232+D231+D233</f>
        <v>5</v>
      </c>
      <c r="E230" s="10">
        <f>E231+E232+E233</f>
        <v>0</v>
      </c>
      <c r="F230" s="10">
        <f>F231+F232+F233</f>
        <v>0</v>
      </c>
      <c r="G230" s="9">
        <f t="shared" si="7"/>
        <v>0</v>
      </c>
      <c r="H230" s="10">
        <f>H231+H232+H233</f>
        <v>36.01</v>
      </c>
    </row>
    <row r="231" spans="1:8" ht="12.75">
      <c r="A231" s="17"/>
      <c r="B231" s="30"/>
      <c r="C231" s="1" t="s">
        <v>36</v>
      </c>
      <c r="D231" s="4">
        <v>5</v>
      </c>
      <c r="E231" s="4"/>
      <c r="F231" s="4"/>
      <c r="G231" s="1">
        <f t="shared" si="7"/>
        <v>0</v>
      </c>
      <c r="H231" s="4">
        <v>36.01</v>
      </c>
    </row>
    <row r="232" spans="1:8" ht="25.5">
      <c r="A232" s="17"/>
      <c r="B232" s="30"/>
      <c r="C232" s="1" t="s">
        <v>37</v>
      </c>
      <c r="D232" s="4">
        <v>0</v>
      </c>
      <c r="E232" s="4"/>
      <c r="F232" s="4"/>
      <c r="G232" s="1" t="e">
        <f t="shared" si="7"/>
        <v>#DIV/0!</v>
      </c>
      <c r="H232" s="4">
        <v>0</v>
      </c>
    </row>
    <row r="233" spans="1:8" ht="12.75">
      <c r="A233" s="17"/>
      <c r="B233" s="30"/>
      <c r="C233" s="1" t="s">
        <v>38</v>
      </c>
      <c r="D233" s="4">
        <v>0</v>
      </c>
      <c r="E233" s="4"/>
      <c r="F233" s="4"/>
      <c r="G233" s="1" t="e">
        <f t="shared" si="7"/>
        <v>#DIV/0!</v>
      </c>
      <c r="H233" s="4">
        <v>0</v>
      </c>
    </row>
    <row r="234" spans="1:8" s="9" customFormat="1" ht="10.5" customHeight="1">
      <c r="A234" s="17">
        <v>50</v>
      </c>
      <c r="B234" s="17" t="s">
        <v>125</v>
      </c>
      <c r="C234" s="9" t="s">
        <v>1</v>
      </c>
      <c r="D234" s="10">
        <f>D236+D235+D237</f>
        <v>2139.16</v>
      </c>
      <c r="E234" s="10">
        <f>E235+E236+E237</f>
        <v>0</v>
      </c>
      <c r="F234" s="10">
        <f>F235+F236+F237</f>
        <v>0</v>
      </c>
      <c r="G234" s="9">
        <f t="shared" si="7"/>
        <v>0</v>
      </c>
      <c r="H234" s="10">
        <f>H235+H236+H237</f>
        <v>2185</v>
      </c>
    </row>
    <row r="235" spans="1:8" ht="12.75">
      <c r="A235" s="17"/>
      <c r="B235" s="17"/>
      <c r="C235" s="1" t="s">
        <v>36</v>
      </c>
      <c r="D235" s="4">
        <v>0</v>
      </c>
      <c r="E235" s="4"/>
      <c r="F235" s="4"/>
      <c r="G235" s="1" t="e">
        <f t="shared" si="7"/>
        <v>#DIV/0!</v>
      </c>
      <c r="H235" s="4">
        <v>0</v>
      </c>
    </row>
    <row r="236" spans="1:8" ht="23.25" customHeight="1">
      <c r="A236" s="17"/>
      <c r="B236" s="17"/>
      <c r="C236" s="1" t="s">
        <v>37</v>
      </c>
      <c r="D236" s="4">
        <v>611.3</v>
      </c>
      <c r="E236" s="4"/>
      <c r="F236" s="4"/>
      <c r="G236" s="1">
        <f t="shared" si="7"/>
        <v>0</v>
      </c>
      <c r="H236" s="4">
        <v>611.3</v>
      </c>
    </row>
    <row r="237" spans="1:8" ht="12.75">
      <c r="A237" s="17"/>
      <c r="B237" s="17"/>
      <c r="C237" s="1" t="s">
        <v>38</v>
      </c>
      <c r="D237" s="4">
        <v>1527.86</v>
      </c>
      <c r="E237" s="4"/>
      <c r="F237" s="4"/>
      <c r="G237" s="1">
        <f t="shared" si="7"/>
        <v>0</v>
      </c>
      <c r="H237" s="4">
        <v>1573.7</v>
      </c>
    </row>
    <row r="238" spans="1:8" s="9" customFormat="1" ht="16.5" customHeight="1">
      <c r="A238" s="21">
        <v>51</v>
      </c>
      <c r="B238" s="26" t="s">
        <v>126</v>
      </c>
      <c r="C238" s="9" t="s">
        <v>1</v>
      </c>
      <c r="D238" s="10">
        <f>D240+D239+D241</f>
        <v>507.86</v>
      </c>
      <c r="E238" s="10">
        <f>E239+E240+E241</f>
        <v>0</v>
      </c>
      <c r="F238" s="10">
        <f>F239+F240+F241</f>
        <v>0</v>
      </c>
      <c r="G238" s="9">
        <f t="shared" si="7"/>
        <v>0</v>
      </c>
      <c r="H238" s="10">
        <f>H239+H240+H241</f>
        <v>0</v>
      </c>
    </row>
    <row r="239" spans="1:8" ht="12.75">
      <c r="A239" s="22"/>
      <c r="B239" s="26"/>
      <c r="C239" s="1" t="s">
        <v>36</v>
      </c>
      <c r="D239" s="4">
        <v>345.06</v>
      </c>
      <c r="E239" s="4"/>
      <c r="F239" s="4"/>
      <c r="G239" s="1">
        <f t="shared" si="7"/>
        <v>0</v>
      </c>
      <c r="H239" s="4">
        <v>0</v>
      </c>
    </row>
    <row r="240" spans="1:8" ht="25.5">
      <c r="A240" s="22"/>
      <c r="B240" s="26"/>
      <c r="C240" s="1" t="s">
        <v>37</v>
      </c>
      <c r="D240" s="4">
        <v>162.8</v>
      </c>
      <c r="E240" s="4"/>
      <c r="F240" s="4"/>
      <c r="G240" s="1">
        <f t="shared" si="7"/>
        <v>0</v>
      </c>
      <c r="H240" s="4">
        <v>0</v>
      </c>
    </row>
    <row r="241" spans="1:8" ht="12.75">
      <c r="A241" s="23"/>
      <c r="B241" s="26"/>
      <c r="C241" s="1" t="s">
        <v>38</v>
      </c>
      <c r="D241" s="4">
        <v>0</v>
      </c>
      <c r="E241" s="4"/>
      <c r="F241" s="4"/>
      <c r="G241" s="1" t="e">
        <f t="shared" si="7"/>
        <v>#DIV/0!</v>
      </c>
      <c r="H241" s="4">
        <v>0</v>
      </c>
    </row>
    <row r="242" spans="1:9" ht="18" customHeight="1">
      <c r="A242" s="24" t="s">
        <v>19</v>
      </c>
      <c r="B242" s="25"/>
      <c r="C242" s="25"/>
      <c r="D242" s="25"/>
      <c r="E242" s="25"/>
      <c r="F242" s="25"/>
      <c r="G242" s="25"/>
      <c r="H242" s="25"/>
      <c r="I242" s="11"/>
    </row>
    <row r="243" spans="1:8" s="9" customFormat="1" ht="12.75">
      <c r="A243" s="17">
        <v>52</v>
      </c>
      <c r="B243" s="17" t="s">
        <v>127</v>
      </c>
      <c r="C243" s="9" t="s">
        <v>1</v>
      </c>
      <c r="D243" s="10">
        <f>D245+D244+D246</f>
        <v>1391.21</v>
      </c>
      <c r="E243" s="10">
        <f>E244+E245+E246</f>
        <v>0</v>
      </c>
      <c r="F243" s="10">
        <f>F244+F245+F246</f>
        <v>0</v>
      </c>
      <c r="G243" s="9">
        <f>E243*100/D243</f>
        <v>0</v>
      </c>
      <c r="H243" s="10">
        <f>H244+H245+H246</f>
        <v>1438.78</v>
      </c>
    </row>
    <row r="244" spans="1:8" ht="12.75">
      <c r="A244" s="17"/>
      <c r="B244" s="17"/>
      <c r="C244" s="1" t="s">
        <v>36</v>
      </c>
      <c r="D244" s="4">
        <v>0</v>
      </c>
      <c r="E244" s="4"/>
      <c r="F244" s="4"/>
      <c r="G244" s="1" t="e">
        <f>E244*100/D244</f>
        <v>#DIV/0!</v>
      </c>
      <c r="H244" s="4">
        <v>0</v>
      </c>
    </row>
    <row r="245" spans="1:8" ht="25.5">
      <c r="A245" s="17"/>
      <c r="B245" s="17"/>
      <c r="C245" s="1" t="s">
        <v>37</v>
      </c>
      <c r="D245" s="4">
        <v>549.21</v>
      </c>
      <c r="E245" s="4"/>
      <c r="F245" s="4"/>
      <c r="G245" s="1">
        <f>E245*100/D245</f>
        <v>0</v>
      </c>
      <c r="H245" s="4">
        <v>667.9</v>
      </c>
    </row>
    <row r="246" spans="1:8" ht="12.75">
      <c r="A246" s="17"/>
      <c r="B246" s="17"/>
      <c r="C246" s="1" t="s">
        <v>38</v>
      </c>
      <c r="D246" s="4">
        <v>842</v>
      </c>
      <c r="E246" s="4"/>
      <c r="F246" s="4"/>
      <c r="G246" s="1">
        <f>E246*100/D246</f>
        <v>0</v>
      </c>
      <c r="H246" s="4">
        <v>770.88</v>
      </c>
    </row>
    <row r="247" spans="1:9" ht="21" customHeight="1">
      <c r="A247" s="24" t="s">
        <v>20</v>
      </c>
      <c r="B247" s="25"/>
      <c r="C247" s="25"/>
      <c r="D247" s="25"/>
      <c r="E247" s="25"/>
      <c r="F247" s="25"/>
      <c r="G247" s="25"/>
      <c r="H247" s="25"/>
      <c r="I247" s="11"/>
    </row>
    <row r="248" spans="1:8" s="9" customFormat="1" ht="12.75">
      <c r="A248" s="17">
        <v>53</v>
      </c>
      <c r="B248" s="17" t="s">
        <v>128</v>
      </c>
      <c r="C248" s="9" t="s">
        <v>1</v>
      </c>
      <c r="D248" s="10">
        <f>D250+D249+D251</f>
        <v>49.21</v>
      </c>
      <c r="E248" s="10">
        <f>E249+E250+E251</f>
        <v>0</v>
      </c>
      <c r="F248" s="10">
        <f>F249+F250+F251</f>
        <v>0</v>
      </c>
      <c r="G248" s="9">
        <f>E248*100/D248</f>
        <v>0</v>
      </c>
      <c r="H248" s="10">
        <f>H249+H250+H251</f>
        <v>50.38</v>
      </c>
    </row>
    <row r="249" spans="1:8" ht="12.75">
      <c r="A249" s="17"/>
      <c r="B249" s="17"/>
      <c r="C249" s="1" t="s">
        <v>36</v>
      </c>
      <c r="D249" s="4">
        <v>10.14</v>
      </c>
      <c r="E249" s="4"/>
      <c r="F249" s="4"/>
      <c r="G249" s="1">
        <f>E249*100/D249</f>
        <v>0</v>
      </c>
      <c r="H249" s="4">
        <v>10.14</v>
      </c>
    </row>
    <row r="250" spans="1:8" ht="25.5">
      <c r="A250" s="17"/>
      <c r="B250" s="17"/>
      <c r="C250" s="1" t="s">
        <v>37</v>
      </c>
      <c r="D250" s="4">
        <v>0</v>
      </c>
      <c r="E250" s="4"/>
      <c r="F250" s="4"/>
      <c r="G250" s="1" t="e">
        <f>E250*100/D250</f>
        <v>#DIV/0!</v>
      </c>
      <c r="H250" s="4">
        <v>0</v>
      </c>
    </row>
    <row r="251" spans="1:8" ht="12.75">
      <c r="A251" s="17"/>
      <c r="B251" s="17"/>
      <c r="C251" s="1" t="s">
        <v>38</v>
      </c>
      <c r="D251" s="4">
        <v>39.07</v>
      </c>
      <c r="E251" s="4"/>
      <c r="F251" s="4"/>
      <c r="G251" s="1">
        <f>E251*100/D251</f>
        <v>0</v>
      </c>
      <c r="H251" s="4">
        <v>40.24</v>
      </c>
    </row>
    <row r="252" spans="1:9" ht="23.25" customHeight="1">
      <c r="A252" s="24" t="s">
        <v>21</v>
      </c>
      <c r="B252" s="25"/>
      <c r="C252" s="25"/>
      <c r="D252" s="25"/>
      <c r="E252" s="25"/>
      <c r="F252" s="25"/>
      <c r="G252" s="25"/>
      <c r="H252" s="25"/>
      <c r="I252" s="8"/>
    </row>
    <row r="253" spans="1:8" s="9" customFormat="1" ht="19.5" customHeight="1">
      <c r="A253" s="17">
        <v>54</v>
      </c>
      <c r="B253" s="17" t="s">
        <v>51</v>
      </c>
      <c r="C253" s="9" t="s">
        <v>1</v>
      </c>
      <c r="D253" s="10">
        <f>D255+D254+D256</f>
        <v>4109.29</v>
      </c>
      <c r="E253" s="10">
        <f>E254+E255+E256</f>
        <v>0</v>
      </c>
      <c r="F253" s="10">
        <f>F254+F255+F256</f>
        <v>0</v>
      </c>
      <c r="G253" s="9">
        <f aca="true" t="shared" si="8" ref="G253:G268">E253*100/D253</f>
        <v>0</v>
      </c>
      <c r="H253" s="10">
        <f>H254+H255+H256</f>
        <v>3634.38</v>
      </c>
    </row>
    <row r="254" spans="1:8" ht="12.75">
      <c r="A254" s="17"/>
      <c r="B254" s="17"/>
      <c r="C254" s="1" t="s">
        <v>36</v>
      </c>
      <c r="D254" s="4">
        <v>445.13</v>
      </c>
      <c r="E254" s="4"/>
      <c r="F254" s="4"/>
      <c r="G254" s="1">
        <f t="shared" si="8"/>
        <v>0</v>
      </c>
      <c r="H254" s="4">
        <v>445.13</v>
      </c>
    </row>
    <row r="255" spans="1:8" ht="25.5">
      <c r="A255" s="17"/>
      <c r="B255" s="17"/>
      <c r="C255" s="1" t="s">
        <v>37</v>
      </c>
      <c r="D255" s="4">
        <v>3153.92</v>
      </c>
      <c r="E255" s="4"/>
      <c r="F255" s="4"/>
      <c r="G255" s="1">
        <f t="shared" si="8"/>
        <v>0</v>
      </c>
      <c r="H255" s="4">
        <v>2837.91</v>
      </c>
    </row>
    <row r="256" spans="1:8" ht="12.75">
      <c r="A256" s="17"/>
      <c r="B256" s="17"/>
      <c r="C256" s="1" t="s">
        <v>38</v>
      </c>
      <c r="D256" s="4">
        <v>510.24</v>
      </c>
      <c r="E256" s="4"/>
      <c r="F256" s="4"/>
      <c r="G256" s="1">
        <f t="shared" si="8"/>
        <v>0</v>
      </c>
      <c r="H256" s="4">
        <v>351.34</v>
      </c>
    </row>
    <row r="257" spans="1:8" s="9" customFormat="1" ht="12.75">
      <c r="A257" s="17">
        <v>55</v>
      </c>
      <c r="B257" s="26" t="s">
        <v>52</v>
      </c>
      <c r="C257" s="9" t="s">
        <v>1</v>
      </c>
      <c r="D257" s="10">
        <f>D259+D258+D260</f>
        <v>1497.8899999999999</v>
      </c>
      <c r="E257" s="10">
        <f>E258+E259+E260</f>
        <v>0</v>
      </c>
      <c r="F257" s="10">
        <f>F258+F259+F260</f>
        <v>0</v>
      </c>
      <c r="G257" s="9">
        <f t="shared" si="8"/>
        <v>0</v>
      </c>
      <c r="H257" s="10">
        <f>H258+H259+H260</f>
        <v>773.27</v>
      </c>
    </row>
    <row r="258" spans="1:8" ht="12.75">
      <c r="A258" s="17"/>
      <c r="B258" s="26"/>
      <c r="C258" s="1" t="s">
        <v>36</v>
      </c>
      <c r="D258" s="4">
        <v>0</v>
      </c>
      <c r="E258" s="4"/>
      <c r="F258" s="4"/>
      <c r="G258" s="1" t="e">
        <f t="shared" si="8"/>
        <v>#DIV/0!</v>
      </c>
      <c r="H258" s="4">
        <v>0</v>
      </c>
    </row>
    <row r="259" spans="1:8" ht="25.5">
      <c r="A259" s="17"/>
      <c r="B259" s="26"/>
      <c r="C259" s="1" t="s">
        <v>37</v>
      </c>
      <c r="D259" s="4">
        <v>188.61</v>
      </c>
      <c r="E259" s="4"/>
      <c r="F259" s="4"/>
      <c r="G259" s="1">
        <f t="shared" si="8"/>
        <v>0</v>
      </c>
      <c r="H259" s="4">
        <v>194.27</v>
      </c>
    </row>
    <row r="260" spans="1:8" ht="12.75">
      <c r="A260" s="17"/>
      <c r="B260" s="26"/>
      <c r="C260" s="1" t="s">
        <v>38</v>
      </c>
      <c r="D260" s="4">
        <v>1309.28</v>
      </c>
      <c r="E260" s="4"/>
      <c r="F260" s="4"/>
      <c r="G260" s="1">
        <f t="shared" si="8"/>
        <v>0</v>
      </c>
      <c r="H260" s="4">
        <v>579</v>
      </c>
    </row>
    <row r="261" spans="1:8" s="9" customFormat="1" ht="12.75">
      <c r="A261" s="21">
        <v>56</v>
      </c>
      <c r="B261" s="26" t="s">
        <v>86</v>
      </c>
      <c r="C261" s="9" t="s">
        <v>1</v>
      </c>
      <c r="D261" s="10">
        <f>D263+D262+D264</f>
        <v>523.5</v>
      </c>
      <c r="E261" s="10">
        <f>E262+E263+E264</f>
        <v>0</v>
      </c>
      <c r="F261" s="10">
        <f>F262+F263+F264</f>
        <v>0</v>
      </c>
      <c r="G261" s="9">
        <f t="shared" si="8"/>
        <v>0</v>
      </c>
      <c r="H261" s="10">
        <f>H262+H263+H264</f>
        <v>0</v>
      </c>
    </row>
    <row r="262" spans="1:8" ht="12.75">
      <c r="A262" s="22"/>
      <c r="B262" s="26"/>
      <c r="C262" s="1" t="s">
        <v>36</v>
      </c>
      <c r="D262" s="4">
        <v>323.7</v>
      </c>
      <c r="E262" s="4"/>
      <c r="F262" s="4"/>
      <c r="G262" s="1">
        <f t="shared" si="8"/>
        <v>0</v>
      </c>
      <c r="H262" s="4">
        <v>0</v>
      </c>
    </row>
    <row r="263" spans="1:8" ht="25.5">
      <c r="A263" s="22"/>
      <c r="B263" s="26"/>
      <c r="C263" s="1" t="s">
        <v>37</v>
      </c>
      <c r="D263" s="4">
        <v>0</v>
      </c>
      <c r="E263" s="4"/>
      <c r="F263" s="4"/>
      <c r="G263" s="1" t="e">
        <f t="shared" si="8"/>
        <v>#DIV/0!</v>
      </c>
      <c r="H263" s="4">
        <v>0</v>
      </c>
    </row>
    <row r="264" spans="1:8" ht="12.75">
      <c r="A264" s="23"/>
      <c r="B264" s="26"/>
      <c r="C264" s="1" t="s">
        <v>38</v>
      </c>
      <c r="D264" s="4">
        <v>199.8</v>
      </c>
      <c r="E264" s="4"/>
      <c r="F264" s="4"/>
      <c r="G264" s="1">
        <f t="shared" si="8"/>
        <v>0</v>
      </c>
      <c r="H264" s="4">
        <v>0</v>
      </c>
    </row>
    <row r="265" spans="1:8" s="9" customFormat="1" ht="12.75">
      <c r="A265" s="21">
        <v>57</v>
      </c>
      <c r="B265" s="26" t="s">
        <v>88</v>
      </c>
      <c r="C265" s="9" t="s">
        <v>1</v>
      </c>
      <c r="D265" s="10">
        <f>D267+D266+D268</f>
        <v>628.49</v>
      </c>
      <c r="E265" s="10">
        <f>E266+E267+E268</f>
        <v>0</v>
      </c>
      <c r="F265" s="10">
        <f>F266+F267+F268</f>
        <v>0</v>
      </c>
      <c r="G265" s="9">
        <f t="shared" si="8"/>
        <v>0</v>
      </c>
      <c r="H265" s="10">
        <f>H266+H267+H268</f>
        <v>0</v>
      </c>
    </row>
    <row r="266" spans="1:8" ht="12.75">
      <c r="A266" s="22"/>
      <c r="B266" s="26"/>
      <c r="C266" s="1" t="s">
        <v>36</v>
      </c>
      <c r="D266" s="4">
        <v>215.39</v>
      </c>
      <c r="E266" s="4"/>
      <c r="F266" s="4"/>
      <c r="G266" s="1">
        <f t="shared" si="8"/>
        <v>0</v>
      </c>
      <c r="H266" s="4">
        <v>0</v>
      </c>
    </row>
    <row r="267" spans="1:8" ht="25.5">
      <c r="A267" s="22"/>
      <c r="B267" s="26"/>
      <c r="C267" s="1" t="s">
        <v>37</v>
      </c>
      <c r="D267" s="4">
        <v>29.3</v>
      </c>
      <c r="E267" s="4"/>
      <c r="F267" s="4"/>
      <c r="G267" s="1">
        <f t="shared" si="8"/>
        <v>0</v>
      </c>
      <c r="H267" s="4">
        <v>0</v>
      </c>
    </row>
    <row r="268" spans="1:8" ht="12.75">
      <c r="A268" s="23"/>
      <c r="B268" s="26"/>
      <c r="C268" s="1" t="s">
        <v>38</v>
      </c>
      <c r="D268" s="4">
        <v>383.8</v>
      </c>
      <c r="E268" s="4"/>
      <c r="F268" s="4"/>
      <c r="G268" s="1">
        <f t="shared" si="8"/>
        <v>0</v>
      </c>
      <c r="H268" s="4">
        <v>0</v>
      </c>
    </row>
    <row r="269" spans="1:9" ht="12" customHeight="1">
      <c r="A269" s="24" t="s">
        <v>40</v>
      </c>
      <c r="B269" s="25"/>
      <c r="C269" s="25"/>
      <c r="D269" s="25"/>
      <c r="E269" s="25"/>
      <c r="F269" s="25"/>
      <c r="G269" s="25"/>
      <c r="H269" s="25"/>
      <c r="I269" s="11"/>
    </row>
    <row r="270" spans="1:8" ht="14.25" customHeight="1">
      <c r="A270" s="17">
        <v>58</v>
      </c>
      <c r="B270" s="17" t="s">
        <v>129</v>
      </c>
      <c r="C270" s="9" t="s">
        <v>1</v>
      </c>
      <c r="D270" s="10">
        <f>D272+D271+D273</f>
        <v>0</v>
      </c>
      <c r="E270" s="10">
        <f>E271+E272+E273</f>
        <v>0</v>
      </c>
      <c r="F270" s="10">
        <f>F271+F272+F273</f>
        <v>0</v>
      </c>
      <c r="G270" s="9" t="e">
        <f>E270*100/D270</f>
        <v>#DIV/0!</v>
      </c>
      <c r="H270" s="10">
        <f>H271+H272+H273</f>
        <v>95.8</v>
      </c>
    </row>
    <row r="271" spans="1:8" ht="12" customHeight="1">
      <c r="A271" s="17"/>
      <c r="B271" s="17"/>
      <c r="C271" s="1" t="s">
        <v>36</v>
      </c>
      <c r="D271" s="4">
        <v>0</v>
      </c>
      <c r="E271" s="4"/>
      <c r="F271" s="4"/>
      <c r="G271" s="1" t="e">
        <f>E271*100/D271</f>
        <v>#DIV/0!</v>
      </c>
      <c r="H271" s="4">
        <v>0</v>
      </c>
    </row>
    <row r="272" spans="1:8" ht="25.5">
      <c r="A272" s="17"/>
      <c r="B272" s="17"/>
      <c r="C272" s="1" t="s">
        <v>37</v>
      </c>
      <c r="D272" s="4">
        <v>0</v>
      </c>
      <c r="E272" s="4"/>
      <c r="F272" s="4"/>
      <c r="G272" s="1" t="e">
        <f>E272*100/D272</f>
        <v>#DIV/0!</v>
      </c>
      <c r="H272" s="4">
        <v>0</v>
      </c>
    </row>
    <row r="273" spans="1:8" ht="12.75">
      <c r="A273" s="17"/>
      <c r="B273" s="17"/>
      <c r="C273" s="1" t="s">
        <v>38</v>
      </c>
      <c r="D273" s="4">
        <v>0</v>
      </c>
      <c r="E273" s="4"/>
      <c r="F273" s="4"/>
      <c r="G273" s="1" t="e">
        <f>E273*100/D273</f>
        <v>#DIV/0!</v>
      </c>
      <c r="H273" s="4">
        <v>95.8</v>
      </c>
    </row>
    <row r="274" spans="1:9" ht="12.75" customHeight="1">
      <c r="A274" s="24" t="s">
        <v>22</v>
      </c>
      <c r="B274" s="25"/>
      <c r="C274" s="25"/>
      <c r="D274" s="25"/>
      <c r="E274" s="25"/>
      <c r="F274" s="25"/>
      <c r="G274" s="25"/>
      <c r="H274" s="25"/>
      <c r="I274" s="8"/>
    </row>
    <row r="275" spans="1:8" s="9" customFormat="1" ht="12.75">
      <c r="A275" s="17">
        <v>59</v>
      </c>
      <c r="B275" s="17" t="s">
        <v>130</v>
      </c>
      <c r="C275" s="9" t="s">
        <v>1</v>
      </c>
      <c r="D275" s="10">
        <f>D277+D276+D278</f>
        <v>1215.2</v>
      </c>
      <c r="E275" s="10">
        <f>E276+E277+E278</f>
        <v>0</v>
      </c>
      <c r="F275" s="10">
        <f>F276+F277+F278</f>
        <v>0</v>
      </c>
      <c r="G275" s="9">
        <f>E275*100/D275</f>
        <v>0</v>
      </c>
      <c r="H275" s="10">
        <f>H276+H277+H278</f>
        <v>1233.81</v>
      </c>
    </row>
    <row r="276" spans="1:8" ht="12.75">
      <c r="A276" s="17"/>
      <c r="B276" s="17"/>
      <c r="C276" s="1" t="s">
        <v>36</v>
      </c>
      <c r="D276" s="4">
        <v>65.5</v>
      </c>
      <c r="E276" s="4"/>
      <c r="F276" s="4"/>
      <c r="G276" s="1">
        <f>E276*100/D276</f>
        <v>0</v>
      </c>
      <c r="H276" s="4">
        <v>65.5</v>
      </c>
    </row>
    <row r="277" spans="1:8" ht="25.5">
      <c r="A277" s="17"/>
      <c r="B277" s="17"/>
      <c r="C277" s="1" t="s">
        <v>37</v>
      </c>
      <c r="D277" s="4">
        <v>421.47</v>
      </c>
      <c r="E277" s="4"/>
      <c r="F277" s="4"/>
      <c r="G277" s="1">
        <f>E277*100/D277</f>
        <v>0</v>
      </c>
      <c r="H277" s="4">
        <v>421.47</v>
      </c>
    </row>
    <row r="278" spans="1:8" ht="12.75">
      <c r="A278" s="17"/>
      <c r="B278" s="17"/>
      <c r="C278" s="1" t="s">
        <v>38</v>
      </c>
      <c r="D278" s="4">
        <v>728.23</v>
      </c>
      <c r="E278" s="4"/>
      <c r="F278" s="4"/>
      <c r="G278" s="1">
        <f>E278*100/D278</f>
        <v>0</v>
      </c>
      <c r="H278" s="4">
        <v>746.84</v>
      </c>
    </row>
    <row r="279" spans="1:9" ht="15" customHeight="1">
      <c r="A279" s="24" t="s">
        <v>23</v>
      </c>
      <c r="B279" s="25"/>
      <c r="C279" s="25"/>
      <c r="D279" s="25"/>
      <c r="E279" s="25"/>
      <c r="F279" s="25"/>
      <c r="G279" s="25"/>
      <c r="H279" s="25"/>
      <c r="I279" s="8"/>
    </row>
    <row r="280" spans="1:8" s="9" customFormat="1" ht="17.25" customHeight="1">
      <c r="A280" s="17">
        <v>60</v>
      </c>
      <c r="B280" s="26" t="s">
        <v>53</v>
      </c>
      <c r="C280" s="9" t="s">
        <v>1</v>
      </c>
      <c r="D280" s="10">
        <f>D282+D281+D283</f>
        <v>22.369</v>
      </c>
      <c r="E280" s="10">
        <f>E281+E282+E283</f>
        <v>0</v>
      </c>
      <c r="F280" s="10">
        <f>F281+F282+F283</f>
        <v>0</v>
      </c>
      <c r="G280" s="9">
        <f aca="true" t="shared" si="9" ref="G280:G315">E280*100/D280</f>
        <v>0</v>
      </c>
      <c r="H280" s="10">
        <f>H281+H282+H283</f>
        <v>22.369</v>
      </c>
    </row>
    <row r="281" spans="1:8" ht="15" customHeight="1">
      <c r="A281" s="17"/>
      <c r="B281" s="26"/>
      <c r="C281" s="1" t="s">
        <v>36</v>
      </c>
      <c r="D281" s="4">
        <v>0</v>
      </c>
      <c r="E281" s="4"/>
      <c r="F281" s="4"/>
      <c r="G281" s="1" t="e">
        <f t="shared" si="9"/>
        <v>#DIV/0!</v>
      </c>
      <c r="H281" s="4">
        <v>0</v>
      </c>
    </row>
    <row r="282" spans="1:8" ht="25.5">
      <c r="A282" s="17"/>
      <c r="B282" s="26"/>
      <c r="C282" s="1" t="s">
        <v>37</v>
      </c>
      <c r="D282" s="4">
        <v>0</v>
      </c>
      <c r="E282" s="4"/>
      <c r="F282" s="4"/>
      <c r="G282" s="1" t="e">
        <f t="shared" si="9"/>
        <v>#DIV/0!</v>
      </c>
      <c r="H282" s="4">
        <v>0</v>
      </c>
    </row>
    <row r="283" spans="1:8" ht="12.75">
      <c r="A283" s="17"/>
      <c r="B283" s="26"/>
      <c r="C283" s="1" t="s">
        <v>38</v>
      </c>
      <c r="D283" s="4">
        <v>22.369</v>
      </c>
      <c r="E283" s="4"/>
      <c r="F283" s="4"/>
      <c r="G283" s="1">
        <f t="shared" si="9"/>
        <v>0</v>
      </c>
      <c r="H283" s="4">
        <v>22.369</v>
      </c>
    </row>
    <row r="284" spans="1:8" s="9" customFormat="1" ht="12.75">
      <c r="A284" s="17">
        <v>61</v>
      </c>
      <c r="B284" s="26" t="s">
        <v>54</v>
      </c>
      <c r="C284" s="9" t="s">
        <v>1</v>
      </c>
      <c r="D284" s="10">
        <f>D286+D285+D287</f>
        <v>16.56</v>
      </c>
      <c r="E284" s="10">
        <f>E285+E286+E287</f>
        <v>0</v>
      </c>
      <c r="F284" s="10">
        <f>F285+F286+F287</f>
        <v>0</v>
      </c>
      <c r="G284" s="9">
        <f t="shared" si="9"/>
        <v>0</v>
      </c>
      <c r="H284" s="10">
        <f>H285+H286+H287</f>
        <v>16.56</v>
      </c>
    </row>
    <row r="285" spans="1:8" ht="12.75">
      <c r="A285" s="17"/>
      <c r="B285" s="26"/>
      <c r="C285" s="1" t="s">
        <v>36</v>
      </c>
      <c r="D285" s="4">
        <v>0</v>
      </c>
      <c r="E285" s="4"/>
      <c r="F285" s="4"/>
      <c r="G285" s="1" t="e">
        <f t="shared" si="9"/>
        <v>#DIV/0!</v>
      </c>
      <c r="H285" s="4">
        <v>0</v>
      </c>
    </row>
    <row r="286" spans="1:8" ht="25.5">
      <c r="A286" s="17"/>
      <c r="B286" s="26"/>
      <c r="C286" s="1" t="s">
        <v>37</v>
      </c>
      <c r="D286" s="4">
        <v>0</v>
      </c>
      <c r="E286" s="4"/>
      <c r="F286" s="4"/>
      <c r="G286" s="1" t="e">
        <f t="shared" si="9"/>
        <v>#DIV/0!</v>
      </c>
      <c r="H286" s="4">
        <v>0</v>
      </c>
    </row>
    <row r="287" spans="1:8" ht="12.75">
      <c r="A287" s="17"/>
      <c r="B287" s="26"/>
      <c r="C287" s="1" t="s">
        <v>38</v>
      </c>
      <c r="D287" s="4">
        <v>16.56</v>
      </c>
      <c r="E287" s="4"/>
      <c r="F287" s="4"/>
      <c r="G287" s="1">
        <f t="shared" si="9"/>
        <v>0</v>
      </c>
      <c r="H287" s="4">
        <v>16.56</v>
      </c>
    </row>
    <row r="288" spans="1:8" s="9" customFormat="1" ht="12.75">
      <c r="A288" s="17">
        <v>62</v>
      </c>
      <c r="B288" s="26" t="s">
        <v>55</v>
      </c>
      <c r="C288" s="9" t="s">
        <v>1</v>
      </c>
      <c r="D288" s="10">
        <f>D290+D289+D291</f>
        <v>20.32</v>
      </c>
      <c r="E288" s="10">
        <f>E289+E290+E291</f>
        <v>0</v>
      </c>
      <c r="F288" s="10">
        <f>F289+F290+F291</f>
        <v>0</v>
      </c>
      <c r="G288" s="9">
        <f t="shared" si="9"/>
        <v>0</v>
      </c>
      <c r="H288" s="10">
        <f>H289+H290+H291</f>
        <v>20.32</v>
      </c>
    </row>
    <row r="289" spans="1:8" ht="17.25" customHeight="1">
      <c r="A289" s="17"/>
      <c r="B289" s="26"/>
      <c r="C289" s="1" t="s">
        <v>36</v>
      </c>
      <c r="D289" s="4">
        <v>0</v>
      </c>
      <c r="E289" s="4"/>
      <c r="F289" s="4"/>
      <c r="G289" s="1" t="e">
        <f t="shared" si="9"/>
        <v>#DIV/0!</v>
      </c>
      <c r="H289" s="4">
        <v>0</v>
      </c>
    </row>
    <row r="290" spans="1:8" ht="25.5">
      <c r="A290" s="17"/>
      <c r="B290" s="26"/>
      <c r="C290" s="1" t="s">
        <v>37</v>
      </c>
      <c r="D290" s="4">
        <v>0</v>
      </c>
      <c r="E290" s="4"/>
      <c r="F290" s="4"/>
      <c r="G290" s="1" t="e">
        <f t="shared" si="9"/>
        <v>#DIV/0!</v>
      </c>
      <c r="H290" s="4">
        <v>0</v>
      </c>
    </row>
    <row r="291" spans="1:8" ht="12.75">
      <c r="A291" s="17"/>
      <c r="B291" s="26"/>
      <c r="C291" s="1" t="s">
        <v>38</v>
      </c>
      <c r="D291" s="4">
        <v>20.32</v>
      </c>
      <c r="E291" s="4"/>
      <c r="F291" s="4"/>
      <c r="G291" s="1">
        <f t="shared" si="9"/>
        <v>0</v>
      </c>
      <c r="H291" s="4">
        <v>20.32</v>
      </c>
    </row>
    <row r="292" spans="1:8" s="9" customFormat="1" ht="12.75">
      <c r="A292" s="17">
        <v>63</v>
      </c>
      <c r="B292" s="26" t="s">
        <v>56</v>
      </c>
      <c r="C292" s="9" t="s">
        <v>1</v>
      </c>
      <c r="D292" s="10">
        <f>D294+D293+D295</f>
        <v>20.106</v>
      </c>
      <c r="E292" s="10">
        <f>E293+E294+E295</f>
        <v>0</v>
      </c>
      <c r="F292" s="10">
        <f>F293+F294+F295</f>
        <v>0</v>
      </c>
      <c r="G292" s="9">
        <f t="shared" si="9"/>
        <v>0</v>
      </c>
      <c r="H292" s="10">
        <f>H293+H294+H295</f>
        <v>20.106</v>
      </c>
    </row>
    <row r="293" spans="1:8" ht="12.75">
      <c r="A293" s="17"/>
      <c r="B293" s="26"/>
      <c r="C293" s="1" t="s">
        <v>36</v>
      </c>
      <c r="D293" s="4">
        <v>0</v>
      </c>
      <c r="E293" s="4"/>
      <c r="F293" s="4"/>
      <c r="G293" s="1" t="e">
        <f t="shared" si="9"/>
        <v>#DIV/0!</v>
      </c>
      <c r="H293" s="4">
        <v>0</v>
      </c>
    </row>
    <row r="294" spans="1:8" ht="25.5">
      <c r="A294" s="17"/>
      <c r="B294" s="26"/>
      <c r="C294" s="1" t="s">
        <v>37</v>
      </c>
      <c r="D294" s="4">
        <v>0</v>
      </c>
      <c r="E294" s="4"/>
      <c r="F294" s="4"/>
      <c r="G294" s="1" t="e">
        <f t="shared" si="9"/>
        <v>#DIV/0!</v>
      </c>
      <c r="H294" s="4">
        <v>0</v>
      </c>
    </row>
    <row r="295" spans="1:8" ht="12.75">
      <c r="A295" s="17"/>
      <c r="B295" s="26"/>
      <c r="C295" s="1" t="s">
        <v>38</v>
      </c>
      <c r="D295" s="4">
        <v>20.106</v>
      </c>
      <c r="E295" s="4"/>
      <c r="F295" s="4"/>
      <c r="G295" s="1">
        <f t="shared" si="9"/>
        <v>0</v>
      </c>
      <c r="H295" s="4">
        <v>20.106</v>
      </c>
    </row>
    <row r="296" spans="1:8" s="9" customFormat="1" ht="12.75">
      <c r="A296" s="17">
        <v>64</v>
      </c>
      <c r="B296" s="26" t="s">
        <v>131</v>
      </c>
      <c r="C296" s="9" t="s">
        <v>1</v>
      </c>
      <c r="D296" s="10">
        <f>D298+D297+D299</f>
        <v>15.5</v>
      </c>
      <c r="E296" s="10">
        <f>E297+E298+E299</f>
        <v>0</v>
      </c>
      <c r="F296" s="10">
        <f>F297+F298+F299</f>
        <v>0</v>
      </c>
      <c r="G296" s="9">
        <f t="shared" si="9"/>
        <v>0</v>
      </c>
      <c r="H296" s="10">
        <f>H297+H298+H299</f>
        <v>15.5</v>
      </c>
    </row>
    <row r="297" spans="1:8" ht="15" customHeight="1">
      <c r="A297" s="17"/>
      <c r="B297" s="26"/>
      <c r="C297" s="1" t="s">
        <v>36</v>
      </c>
      <c r="D297" s="4">
        <v>0</v>
      </c>
      <c r="E297" s="4"/>
      <c r="F297" s="4"/>
      <c r="G297" s="1" t="e">
        <f t="shared" si="9"/>
        <v>#DIV/0!</v>
      </c>
      <c r="H297" s="4">
        <v>0</v>
      </c>
    </row>
    <row r="298" spans="1:8" ht="25.5">
      <c r="A298" s="17"/>
      <c r="B298" s="26"/>
      <c r="C298" s="1" t="s">
        <v>37</v>
      </c>
      <c r="D298" s="4">
        <v>0</v>
      </c>
      <c r="E298" s="4"/>
      <c r="F298" s="4"/>
      <c r="G298" s="1" t="e">
        <f t="shared" si="9"/>
        <v>#DIV/0!</v>
      </c>
      <c r="H298" s="4">
        <v>0</v>
      </c>
    </row>
    <row r="299" spans="1:8" ht="12.75">
      <c r="A299" s="17"/>
      <c r="B299" s="26"/>
      <c r="C299" s="1" t="s">
        <v>38</v>
      </c>
      <c r="D299" s="4">
        <v>15.5</v>
      </c>
      <c r="E299" s="4"/>
      <c r="F299" s="4"/>
      <c r="G299" s="1">
        <f t="shared" si="9"/>
        <v>0</v>
      </c>
      <c r="H299" s="4">
        <v>15.5</v>
      </c>
    </row>
    <row r="300" spans="1:8" s="9" customFormat="1" ht="12.75">
      <c r="A300" s="17">
        <v>65</v>
      </c>
      <c r="B300" s="17" t="s">
        <v>57</v>
      </c>
      <c r="C300" s="9" t="s">
        <v>1</v>
      </c>
      <c r="D300" s="10">
        <f>D302+D301+D303</f>
        <v>5260.110000000001</v>
      </c>
      <c r="E300" s="10">
        <f>E301+E302+E303</f>
        <v>0</v>
      </c>
      <c r="F300" s="10">
        <f>F301+F302+F303</f>
        <v>0</v>
      </c>
      <c r="G300" s="9">
        <f t="shared" si="9"/>
        <v>0</v>
      </c>
      <c r="H300" s="10">
        <f>H301+H302+H303</f>
        <v>5346.639999999999</v>
      </c>
    </row>
    <row r="301" spans="1:8" ht="16.5" customHeight="1">
      <c r="A301" s="17"/>
      <c r="B301" s="17"/>
      <c r="C301" s="1" t="s">
        <v>36</v>
      </c>
      <c r="D301" s="4">
        <v>1500</v>
      </c>
      <c r="E301" s="4"/>
      <c r="F301" s="4"/>
      <c r="G301" s="1">
        <f t="shared" si="9"/>
        <v>0</v>
      </c>
      <c r="H301" s="4">
        <v>2035.6</v>
      </c>
    </row>
    <row r="302" spans="1:8" ht="25.5">
      <c r="A302" s="17"/>
      <c r="B302" s="17"/>
      <c r="C302" s="1" t="s">
        <v>37</v>
      </c>
      <c r="D302" s="4">
        <v>325.86</v>
      </c>
      <c r="E302" s="4"/>
      <c r="F302" s="4"/>
      <c r="G302" s="1">
        <f t="shared" si="9"/>
        <v>0</v>
      </c>
      <c r="H302" s="4">
        <v>335.64</v>
      </c>
    </row>
    <row r="303" spans="1:8" ht="12.75">
      <c r="A303" s="17"/>
      <c r="B303" s="17"/>
      <c r="C303" s="1" t="s">
        <v>38</v>
      </c>
      <c r="D303" s="4">
        <v>3434.25</v>
      </c>
      <c r="E303" s="4"/>
      <c r="F303" s="4"/>
      <c r="G303" s="1">
        <f t="shared" si="9"/>
        <v>0</v>
      </c>
      <c r="H303" s="4">
        <v>2975.4</v>
      </c>
    </row>
    <row r="304" spans="1:8" s="9" customFormat="1" ht="12.75">
      <c r="A304" s="17">
        <v>66</v>
      </c>
      <c r="B304" s="17" t="s">
        <v>58</v>
      </c>
      <c r="C304" s="9" t="s">
        <v>1</v>
      </c>
      <c r="D304" s="10">
        <f>D306+D305+D307</f>
        <v>1575.2</v>
      </c>
      <c r="E304" s="10">
        <f>E305+E306+E307</f>
        <v>0</v>
      </c>
      <c r="F304" s="10">
        <f>F305+F306+F307</f>
        <v>0</v>
      </c>
      <c r="G304" s="9">
        <f t="shared" si="9"/>
        <v>0</v>
      </c>
      <c r="H304" s="10">
        <f>H305+H306+H307</f>
        <v>1558.75</v>
      </c>
    </row>
    <row r="305" spans="1:8" ht="18" customHeight="1">
      <c r="A305" s="17"/>
      <c r="B305" s="17"/>
      <c r="C305" s="1" t="s">
        <v>36</v>
      </c>
      <c r="D305" s="4">
        <v>442.51</v>
      </c>
      <c r="E305" s="4"/>
      <c r="F305" s="4"/>
      <c r="G305" s="1">
        <f t="shared" si="9"/>
        <v>0</v>
      </c>
      <c r="H305" s="4">
        <v>416.34</v>
      </c>
    </row>
    <row r="306" spans="1:8" ht="25.5">
      <c r="A306" s="17"/>
      <c r="B306" s="17"/>
      <c r="C306" s="1" t="s">
        <v>37</v>
      </c>
      <c r="D306" s="4">
        <v>1132.69</v>
      </c>
      <c r="E306" s="4"/>
      <c r="F306" s="4"/>
      <c r="G306" s="1">
        <f t="shared" si="9"/>
        <v>0</v>
      </c>
      <c r="H306" s="4">
        <v>1142.41</v>
      </c>
    </row>
    <row r="307" spans="1:8" ht="12.75">
      <c r="A307" s="17"/>
      <c r="B307" s="17"/>
      <c r="C307" s="1" t="s">
        <v>38</v>
      </c>
      <c r="D307" s="4">
        <v>0</v>
      </c>
      <c r="E307" s="4"/>
      <c r="F307" s="4"/>
      <c r="G307" s="1" t="e">
        <f t="shared" si="9"/>
        <v>#DIV/0!</v>
      </c>
      <c r="H307" s="4">
        <v>0</v>
      </c>
    </row>
    <row r="308" spans="1:8" s="9" customFormat="1" ht="12.75">
      <c r="A308" s="17">
        <v>67</v>
      </c>
      <c r="B308" s="17" t="s">
        <v>59</v>
      </c>
      <c r="C308" s="9" t="s">
        <v>1</v>
      </c>
      <c r="D308" s="10">
        <f>D310+D309+D311</f>
        <v>2464.6</v>
      </c>
      <c r="E308" s="10">
        <f>E309+E310+E311</f>
        <v>0</v>
      </c>
      <c r="F308" s="10">
        <f>F309+F310+F311</f>
        <v>0</v>
      </c>
      <c r="G308" s="9">
        <f t="shared" si="9"/>
        <v>0</v>
      </c>
      <c r="H308" s="10">
        <f>H309+H310+H311</f>
        <v>1543.199</v>
      </c>
    </row>
    <row r="309" spans="1:8" ht="12.75">
      <c r="A309" s="17"/>
      <c r="B309" s="17"/>
      <c r="C309" s="1" t="s">
        <v>36</v>
      </c>
      <c r="D309" s="4">
        <v>931.4</v>
      </c>
      <c r="E309" s="4"/>
      <c r="F309" s="4"/>
      <c r="G309" s="1">
        <f t="shared" si="9"/>
        <v>0</v>
      </c>
      <c r="H309" s="4">
        <v>892.42</v>
      </c>
    </row>
    <row r="310" spans="1:8" ht="25.5">
      <c r="A310" s="17"/>
      <c r="B310" s="17"/>
      <c r="C310" s="1" t="s">
        <v>37</v>
      </c>
      <c r="D310" s="4">
        <v>49.3</v>
      </c>
      <c r="E310" s="4"/>
      <c r="F310" s="4"/>
      <c r="G310" s="1">
        <f t="shared" si="9"/>
        <v>0</v>
      </c>
      <c r="H310" s="4">
        <v>50.779</v>
      </c>
    </row>
    <row r="311" spans="1:8" ht="21.75" customHeight="1">
      <c r="A311" s="17"/>
      <c r="B311" s="17"/>
      <c r="C311" s="1" t="s">
        <v>38</v>
      </c>
      <c r="D311" s="4">
        <v>1483.9</v>
      </c>
      <c r="E311" s="4"/>
      <c r="F311" s="4"/>
      <c r="G311" s="1">
        <f t="shared" si="9"/>
        <v>0</v>
      </c>
      <c r="H311" s="4">
        <v>600</v>
      </c>
    </row>
    <row r="312" spans="1:8" s="9" customFormat="1" ht="12.75">
      <c r="A312" s="21">
        <v>68</v>
      </c>
      <c r="B312" s="26" t="s">
        <v>87</v>
      </c>
      <c r="C312" s="9" t="s">
        <v>1</v>
      </c>
      <c r="D312" s="10">
        <f>D314+D313+D315</f>
        <v>1768.83</v>
      </c>
      <c r="E312" s="10">
        <f>E313+E314+E315</f>
        <v>0</v>
      </c>
      <c r="F312" s="10">
        <f>F313+F314+F315</f>
        <v>0</v>
      </c>
      <c r="G312" s="9">
        <f t="shared" si="9"/>
        <v>0</v>
      </c>
      <c r="H312" s="10">
        <f>H313+H314+H315</f>
        <v>0</v>
      </c>
    </row>
    <row r="313" spans="1:8" ht="12.75">
      <c r="A313" s="22"/>
      <c r="B313" s="26"/>
      <c r="C313" s="1" t="s">
        <v>36</v>
      </c>
      <c r="D313" s="4">
        <v>544.09</v>
      </c>
      <c r="E313" s="4"/>
      <c r="F313" s="4"/>
      <c r="G313" s="1">
        <f t="shared" si="9"/>
        <v>0</v>
      </c>
      <c r="H313" s="4">
        <v>0</v>
      </c>
    </row>
    <row r="314" spans="1:8" ht="25.5">
      <c r="A314" s="22"/>
      <c r="B314" s="26"/>
      <c r="C314" s="1" t="s">
        <v>37</v>
      </c>
      <c r="D314" s="4">
        <v>1083.57</v>
      </c>
      <c r="E314" s="4"/>
      <c r="F314" s="4"/>
      <c r="G314" s="1">
        <f t="shared" si="9"/>
        <v>0</v>
      </c>
      <c r="H314" s="4">
        <v>0</v>
      </c>
    </row>
    <row r="315" spans="1:8" ht="12.75">
      <c r="A315" s="23"/>
      <c r="B315" s="26"/>
      <c r="C315" s="1" t="s">
        <v>38</v>
      </c>
      <c r="D315" s="4">
        <v>141.17</v>
      </c>
      <c r="E315" s="4"/>
      <c r="F315" s="4"/>
      <c r="G315" s="1">
        <f t="shared" si="9"/>
        <v>0</v>
      </c>
      <c r="H315" s="4">
        <v>0</v>
      </c>
    </row>
    <row r="316" spans="1:9" ht="12.75" customHeight="1">
      <c r="A316" s="24" t="s">
        <v>25</v>
      </c>
      <c r="B316" s="25"/>
      <c r="C316" s="25"/>
      <c r="D316" s="25"/>
      <c r="E316" s="25"/>
      <c r="F316" s="25"/>
      <c r="G316" s="25"/>
      <c r="H316" s="25"/>
      <c r="I316" s="8"/>
    </row>
    <row r="317" spans="1:8" s="9" customFormat="1" ht="12.75">
      <c r="A317" s="17">
        <v>69</v>
      </c>
      <c r="B317" s="17" t="s">
        <v>60</v>
      </c>
      <c r="C317" s="9" t="s">
        <v>1</v>
      </c>
      <c r="D317" s="10">
        <f>D319+D318+D320</f>
        <v>1011.8</v>
      </c>
      <c r="E317" s="10">
        <f>E318+E319+E320</f>
        <v>0</v>
      </c>
      <c r="F317" s="10">
        <f>F318+F319+F320</f>
        <v>0</v>
      </c>
      <c r="G317" s="9">
        <f aca="true" t="shared" si="10" ref="G317:G352">E317*100/D317</f>
        <v>0</v>
      </c>
      <c r="H317" s="10">
        <f>H318+H319+H320</f>
        <v>1036.5900000000001</v>
      </c>
    </row>
    <row r="318" spans="1:8" ht="12.75">
      <c r="A318" s="17"/>
      <c r="B318" s="17"/>
      <c r="C318" s="1" t="s">
        <v>36</v>
      </c>
      <c r="D318" s="4">
        <v>177</v>
      </c>
      <c r="E318" s="4"/>
      <c r="F318" s="4"/>
      <c r="G318" s="1">
        <f t="shared" si="10"/>
        <v>0</v>
      </c>
      <c r="H318" s="4">
        <v>177</v>
      </c>
    </row>
    <row r="319" spans="1:8" ht="25.5">
      <c r="A319" s="17"/>
      <c r="B319" s="17"/>
      <c r="C319" s="1" t="s">
        <v>37</v>
      </c>
      <c r="D319" s="4">
        <v>0</v>
      </c>
      <c r="E319" s="4"/>
      <c r="F319" s="4"/>
      <c r="G319" s="1" t="e">
        <f t="shared" si="10"/>
        <v>#DIV/0!</v>
      </c>
      <c r="H319" s="4">
        <v>0</v>
      </c>
    </row>
    <row r="320" spans="1:8" ht="12.75">
      <c r="A320" s="17"/>
      <c r="B320" s="17"/>
      <c r="C320" s="1" t="s">
        <v>38</v>
      </c>
      <c r="D320" s="4">
        <v>834.8</v>
      </c>
      <c r="E320" s="4"/>
      <c r="F320" s="4"/>
      <c r="G320" s="1">
        <f t="shared" si="10"/>
        <v>0</v>
      </c>
      <c r="H320" s="4">
        <v>859.59</v>
      </c>
    </row>
    <row r="321" spans="1:8" s="9" customFormat="1" ht="12.75">
      <c r="A321" s="17">
        <v>70</v>
      </c>
      <c r="B321" s="26" t="s">
        <v>61</v>
      </c>
      <c r="C321" s="9" t="s">
        <v>1</v>
      </c>
      <c r="D321" s="10">
        <f>D323+D322+D324</f>
        <v>35.52</v>
      </c>
      <c r="E321" s="10">
        <f>E322+E323+E324</f>
        <v>0</v>
      </c>
      <c r="F321" s="10">
        <f>F322+F323+F324</f>
        <v>0</v>
      </c>
      <c r="G321" s="9">
        <f t="shared" si="10"/>
        <v>0</v>
      </c>
      <c r="H321" s="10">
        <f>H322+H323+H324</f>
        <v>35.52</v>
      </c>
    </row>
    <row r="322" spans="1:8" ht="12.75">
      <c r="A322" s="17"/>
      <c r="B322" s="26"/>
      <c r="C322" s="1" t="s">
        <v>36</v>
      </c>
      <c r="D322" s="4">
        <v>0</v>
      </c>
      <c r="E322" s="4"/>
      <c r="F322" s="4"/>
      <c r="G322" s="1" t="e">
        <f t="shared" si="10"/>
        <v>#DIV/0!</v>
      </c>
      <c r="H322" s="4">
        <v>0</v>
      </c>
    </row>
    <row r="323" spans="1:8" ht="25.5">
      <c r="A323" s="17"/>
      <c r="B323" s="26"/>
      <c r="C323" s="1" t="s">
        <v>37</v>
      </c>
      <c r="D323" s="4">
        <v>0</v>
      </c>
      <c r="E323" s="4"/>
      <c r="F323" s="4"/>
      <c r="G323" s="1" t="e">
        <f t="shared" si="10"/>
        <v>#DIV/0!</v>
      </c>
      <c r="H323" s="4">
        <v>0</v>
      </c>
    </row>
    <row r="324" spans="1:8" ht="12.75">
      <c r="A324" s="17"/>
      <c r="B324" s="26"/>
      <c r="C324" s="1" t="s">
        <v>38</v>
      </c>
      <c r="D324" s="4">
        <v>35.52</v>
      </c>
      <c r="E324" s="4"/>
      <c r="F324" s="4"/>
      <c r="G324" s="1">
        <f t="shared" si="10"/>
        <v>0</v>
      </c>
      <c r="H324" s="4">
        <v>35.52</v>
      </c>
    </row>
    <row r="325" spans="1:8" ht="12.75">
      <c r="A325" s="17">
        <v>71</v>
      </c>
      <c r="B325" s="26" t="s">
        <v>62</v>
      </c>
      <c r="C325" s="1" t="s">
        <v>1</v>
      </c>
      <c r="D325" s="4">
        <f>D327+D326+D328</f>
        <v>51.22</v>
      </c>
      <c r="E325" s="4">
        <f>E326+E327+E328</f>
        <v>0</v>
      </c>
      <c r="F325" s="4">
        <f>F326+F327+F328</f>
        <v>0</v>
      </c>
      <c r="G325" s="1">
        <f t="shared" si="10"/>
        <v>0</v>
      </c>
      <c r="H325" s="4">
        <f>H326+H327+H328</f>
        <v>51.22</v>
      </c>
    </row>
    <row r="326" spans="1:8" ht="12.75">
      <c r="A326" s="17"/>
      <c r="B326" s="26"/>
      <c r="C326" s="1" t="s">
        <v>36</v>
      </c>
      <c r="D326" s="4">
        <v>0</v>
      </c>
      <c r="E326" s="4"/>
      <c r="F326" s="4"/>
      <c r="G326" s="1" t="e">
        <f t="shared" si="10"/>
        <v>#DIV/0!</v>
      </c>
      <c r="H326" s="4">
        <v>0</v>
      </c>
    </row>
    <row r="327" spans="1:8" ht="25.5">
      <c r="A327" s="17"/>
      <c r="B327" s="26"/>
      <c r="C327" s="1" t="s">
        <v>37</v>
      </c>
      <c r="D327" s="4">
        <v>0</v>
      </c>
      <c r="E327" s="4"/>
      <c r="F327" s="4"/>
      <c r="G327" s="1" t="e">
        <f t="shared" si="10"/>
        <v>#DIV/0!</v>
      </c>
      <c r="H327" s="4">
        <v>0</v>
      </c>
    </row>
    <row r="328" spans="1:8" ht="12.75">
      <c r="A328" s="17"/>
      <c r="B328" s="26"/>
      <c r="C328" s="1" t="s">
        <v>38</v>
      </c>
      <c r="D328" s="4">
        <v>51.22</v>
      </c>
      <c r="E328" s="4"/>
      <c r="F328" s="4"/>
      <c r="G328" s="1">
        <f t="shared" si="10"/>
        <v>0</v>
      </c>
      <c r="H328" s="4">
        <v>51.22</v>
      </c>
    </row>
    <row r="329" spans="1:8" s="9" customFormat="1" ht="16.5" customHeight="1">
      <c r="A329" s="17">
        <v>72</v>
      </c>
      <c r="B329" s="26" t="s">
        <v>132</v>
      </c>
      <c r="C329" s="9" t="s">
        <v>1</v>
      </c>
      <c r="D329" s="10">
        <f>D331+D330+D332</f>
        <v>28350</v>
      </c>
      <c r="E329" s="10">
        <f>E330+E331+E332</f>
        <v>0</v>
      </c>
      <c r="F329" s="10">
        <f>F330+F331+F332</f>
        <v>0</v>
      </c>
      <c r="G329" s="9">
        <f t="shared" si="10"/>
        <v>0</v>
      </c>
      <c r="H329" s="10">
        <f>H330+H331+H332</f>
        <v>24394.39</v>
      </c>
    </row>
    <row r="330" spans="1:8" ht="12.75">
      <c r="A330" s="17"/>
      <c r="B330" s="26"/>
      <c r="C330" s="1" t="s">
        <v>36</v>
      </c>
      <c r="D330" s="4">
        <v>4750</v>
      </c>
      <c r="E330" s="4"/>
      <c r="F330" s="4"/>
      <c r="G330" s="1">
        <f t="shared" si="10"/>
        <v>0</v>
      </c>
      <c r="H330" s="4">
        <v>4750</v>
      </c>
    </row>
    <row r="331" spans="1:8" ht="25.5">
      <c r="A331" s="17"/>
      <c r="B331" s="26"/>
      <c r="C331" s="1" t="s">
        <v>37</v>
      </c>
      <c r="D331" s="4">
        <v>15810.9</v>
      </c>
      <c r="E331" s="4"/>
      <c r="F331" s="4"/>
      <c r="G331" s="1">
        <f t="shared" si="10"/>
        <v>0</v>
      </c>
      <c r="H331" s="4">
        <v>15789.9</v>
      </c>
    </row>
    <row r="332" spans="1:8" ht="12.75">
      <c r="A332" s="17"/>
      <c r="B332" s="26"/>
      <c r="C332" s="1" t="s">
        <v>38</v>
      </c>
      <c r="D332" s="4">
        <v>7789.1</v>
      </c>
      <c r="E332" s="4"/>
      <c r="F332" s="4"/>
      <c r="G332" s="1">
        <f t="shared" si="10"/>
        <v>0</v>
      </c>
      <c r="H332" s="4">
        <v>3854.49</v>
      </c>
    </row>
    <row r="333" spans="1:8" s="9" customFormat="1" ht="17.25" customHeight="1">
      <c r="A333" s="17">
        <v>73</v>
      </c>
      <c r="B333" s="26" t="s">
        <v>63</v>
      </c>
      <c r="C333" s="9" t="s">
        <v>1</v>
      </c>
      <c r="D333" s="10">
        <f>D335+D334+D336</f>
        <v>10190.7</v>
      </c>
      <c r="E333" s="10">
        <f>E334+E335+E336</f>
        <v>0</v>
      </c>
      <c r="F333" s="10">
        <f>F334+F335+F336</f>
        <v>0</v>
      </c>
      <c r="G333" s="9">
        <f t="shared" si="10"/>
        <v>0</v>
      </c>
      <c r="H333" s="10">
        <f>H334+H335+H336</f>
        <v>9639.96</v>
      </c>
    </row>
    <row r="334" spans="1:8" ht="12.75">
      <c r="A334" s="17"/>
      <c r="B334" s="26"/>
      <c r="C334" s="1" t="s">
        <v>36</v>
      </c>
      <c r="D334" s="4">
        <v>76.2</v>
      </c>
      <c r="E334" s="4"/>
      <c r="F334" s="4"/>
      <c r="G334" s="1">
        <f t="shared" si="10"/>
        <v>0</v>
      </c>
      <c r="H334" s="4">
        <v>76.21</v>
      </c>
    </row>
    <row r="335" spans="1:8" ht="25.5">
      <c r="A335" s="17"/>
      <c r="B335" s="26"/>
      <c r="C335" s="1" t="s">
        <v>37</v>
      </c>
      <c r="D335" s="4">
        <v>4750</v>
      </c>
      <c r="E335" s="4"/>
      <c r="F335" s="4"/>
      <c r="G335" s="1">
        <f t="shared" si="10"/>
        <v>0</v>
      </c>
      <c r="H335" s="4">
        <v>4038.62</v>
      </c>
    </row>
    <row r="336" spans="1:8" ht="12.75">
      <c r="A336" s="17"/>
      <c r="B336" s="26"/>
      <c r="C336" s="1" t="s">
        <v>38</v>
      </c>
      <c r="D336" s="4">
        <v>5364.5</v>
      </c>
      <c r="E336" s="4"/>
      <c r="F336" s="4"/>
      <c r="G336" s="1">
        <f t="shared" si="10"/>
        <v>0</v>
      </c>
      <c r="H336" s="4">
        <v>5525.13</v>
      </c>
    </row>
    <row r="337" spans="1:8" s="9" customFormat="1" ht="12.75" hidden="1">
      <c r="A337" s="17"/>
      <c r="B337" s="26"/>
      <c r="D337" s="10"/>
      <c r="E337" s="10"/>
      <c r="F337" s="10"/>
      <c r="H337" s="10"/>
    </row>
    <row r="338" spans="1:8" ht="12.75" hidden="1">
      <c r="A338" s="17"/>
      <c r="B338" s="26"/>
      <c r="D338" s="4"/>
      <c r="E338" s="4"/>
      <c r="F338" s="4"/>
      <c r="H338" s="4"/>
    </row>
    <row r="339" spans="1:8" ht="12.75" hidden="1">
      <c r="A339" s="17"/>
      <c r="B339" s="26"/>
      <c r="D339" s="4"/>
      <c r="E339" s="4"/>
      <c r="F339" s="4"/>
      <c r="H339" s="4"/>
    </row>
    <row r="340" spans="1:8" ht="12.75" hidden="1">
      <c r="A340" s="17"/>
      <c r="B340" s="26"/>
      <c r="D340" s="4"/>
      <c r="E340" s="4"/>
      <c r="F340" s="4"/>
      <c r="H340" s="4"/>
    </row>
    <row r="341" spans="1:8" s="9" customFormat="1" ht="16.5" customHeight="1">
      <c r="A341" s="17">
        <v>74</v>
      </c>
      <c r="B341" s="26" t="s">
        <v>133</v>
      </c>
      <c r="C341" s="9" t="s">
        <v>1</v>
      </c>
      <c r="D341" s="10">
        <f>D343+D342+D344</f>
        <v>333.7</v>
      </c>
      <c r="E341" s="10">
        <f>E342+E343+E344</f>
        <v>0</v>
      </c>
      <c r="F341" s="10">
        <f>F342+F343+F344</f>
        <v>0</v>
      </c>
      <c r="G341" s="9">
        <f t="shared" si="10"/>
        <v>0</v>
      </c>
      <c r="H341" s="10">
        <f>H342+H343+H344</f>
        <v>716.7</v>
      </c>
    </row>
    <row r="342" spans="1:8" ht="18" customHeight="1">
      <c r="A342" s="17"/>
      <c r="B342" s="26"/>
      <c r="C342" s="1" t="s">
        <v>36</v>
      </c>
      <c r="D342" s="4">
        <v>322</v>
      </c>
      <c r="E342" s="4"/>
      <c r="F342" s="4"/>
      <c r="G342" s="1">
        <f t="shared" si="10"/>
        <v>0</v>
      </c>
      <c r="H342" s="4">
        <v>322</v>
      </c>
    </row>
    <row r="343" spans="1:8" ht="25.5">
      <c r="A343" s="17"/>
      <c r="B343" s="26"/>
      <c r="C343" s="1" t="s">
        <v>37</v>
      </c>
      <c r="D343" s="4">
        <v>0</v>
      </c>
      <c r="E343" s="4"/>
      <c r="F343" s="4"/>
      <c r="G343" s="1" t="e">
        <f t="shared" si="10"/>
        <v>#DIV/0!</v>
      </c>
      <c r="H343" s="4">
        <v>0</v>
      </c>
    </row>
    <row r="344" spans="1:8" ht="12.75">
      <c r="A344" s="17"/>
      <c r="B344" s="26"/>
      <c r="C344" s="1" t="s">
        <v>38</v>
      </c>
      <c r="D344" s="4">
        <v>11.7</v>
      </c>
      <c r="E344" s="4"/>
      <c r="F344" s="4"/>
      <c r="G344" s="1">
        <f t="shared" si="10"/>
        <v>0</v>
      </c>
      <c r="H344" s="4">
        <v>394.7</v>
      </c>
    </row>
    <row r="345" spans="1:8" s="9" customFormat="1" ht="18" customHeight="1">
      <c r="A345" s="17">
        <v>75</v>
      </c>
      <c r="B345" s="26" t="s">
        <v>134</v>
      </c>
      <c r="C345" s="9" t="s">
        <v>1</v>
      </c>
      <c r="D345" s="10">
        <f>D347+D346+D348</f>
        <v>438.72</v>
      </c>
      <c r="E345" s="10">
        <f>E346+E347+E348</f>
        <v>0</v>
      </c>
      <c r="F345" s="10">
        <f>F346+F347+F348</f>
        <v>0</v>
      </c>
      <c r="G345" s="9">
        <f t="shared" si="10"/>
        <v>0</v>
      </c>
      <c r="H345" s="10">
        <f>H346+H347+H348</f>
        <v>246.5</v>
      </c>
    </row>
    <row r="346" spans="1:8" ht="17.25" customHeight="1">
      <c r="A346" s="17"/>
      <c r="B346" s="26"/>
      <c r="C346" s="1" t="s">
        <v>36</v>
      </c>
      <c r="D346" s="4">
        <v>266.8</v>
      </c>
      <c r="E346" s="4"/>
      <c r="F346" s="4"/>
      <c r="G346" s="1">
        <f t="shared" si="10"/>
        <v>0</v>
      </c>
      <c r="H346" s="4">
        <v>246.5</v>
      </c>
    </row>
    <row r="347" spans="1:8" ht="25.5">
      <c r="A347" s="17"/>
      <c r="B347" s="26"/>
      <c r="C347" s="1" t="s">
        <v>37</v>
      </c>
      <c r="D347" s="4">
        <v>0</v>
      </c>
      <c r="E347" s="4"/>
      <c r="F347" s="4"/>
      <c r="G347" s="1" t="e">
        <f t="shared" si="10"/>
        <v>#DIV/0!</v>
      </c>
      <c r="H347" s="4">
        <v>0</v>
      </c>
    </row>
    <row r="348" spans="1:8" ht="12.75">
      <c r="A348" s="17"/>
      <c r="B348" s="26"/>
      <c r="C348" s="1" t="s">
        <v>38</v>
      </c>
      <c r="D348" s="4">
        <v>171.92</v>
      </c>
      <c r="E348" s="4"/>
      <c r="F348" s="4"/>
      <c r="G348" s="1">
        <f t="shared" si="10"/>
        <v>0</v>
      </c>
      <c r="H348" s="4">
        <v>0</v>
      </c>
    </row>
    <row r="349" spans="1:8" ht="12.75" hidden="1">
      <c r="A349" s="17">
        <v>67</v>
      </c>
      <c r="B349" s="17" t="s">
        <v>24</v>
      </c>
      <c r="C349" s="1" t="s">
        <v>1</v>
      </c>
      <c r="D349" s="4">
        <f>D351+D350+D352</f>
        <v>0</v>
      </c>
      <c r="E349" s="4">
        <f>E350+E351+E352</f>
        <v>0</v>
      </c>
      <c r="F349" s="4">
        <f>F350+F351+F352</f>
        <v>0</v>
      </c>
      <c r="G349" s="1" t="e">
        <f t="shared" si="10"/>
        <v>#DIV/0!</v>
      </c>
      <c r="H349" s="4">
        <f>H350+H351+H352</f>
        <v>0</v>
      </c>
    </row>
    <row r="350" spans="1:8" ht="12.75" hidden="1">
      <c r="A350" s="17"/>
      <c r="B350" s="17"/>
      <c r="C350" s="1" t="s">
        <v>36</v>
      </c>
      <c r="D350" s="4"/>
      <c r="E350" s="4"/>
      <c r="F350" s="4"/>
      <c r="G350" s="1" t="e">
        <f t="shared" si="10"/>
        <v>#DIV/0!</v>
      </c>
      <c r="H350" s="4"/>
    </row>
    <row r="351" spans="1:8" ht="25.5" hidden="1">
      <c r="A351" s="17"/>
      <c r="B351" s="17"/>
      <c r="C351" s="1" t="s">
        <v>37</v>
      </c>
      <c r="D351" s="4"/>
      <c r="E351" s="4"/>
      <c r="F351" s="4"/>
      <c r="G351" s="1" t="e">
        <f t="shared" si="10"/>
        <v>#DIV/0!</v>
      </c>
      <c r="H351" s="4"/>
    </row>
    <row r="352" spans="1:8" ht="12.75" hidden="1">
      <c r="A352" s="17"/>
      <c r="B352" s="17"/>
      <c r="C352" s="1" t="s">
        <v>38</v>
      </c>
      <c r="D352" s="4"/>
      <c r="E352" s="4"/>
      <c r="F352" s="4"/>
      <c r="G352" s="1" t="e">
        <f t="shared" si="10"/>
        <v>#DIV/0!</v>
      </c>
      <c r="H352" s="4"/>
    </row>
    <row r="353" spans="1:9" ht="17.25" customHeight="1">
      <c r="A353" s="24" t="s">
        <v>26</v>
      </c>
      <c r="B353" s="25"/>
      <c r="C353" s="25"/>
      <c r="D353" s="25"/>
      <c r="E353" s="25"/>
      <c r="F353" s="25"/>
      <c r="G353" s="25"/>
      <c r="H353" s="25"/>
      <c r="I353" s="8"/>
    </row>
    <row r="354" spans="1:8" s="9" customFormat="1" ht="15" customHeight="1">
      <c r="A354" s="17">
        <v>76</v>
      </c>
      <c r="B354" s="17" t="s">
        <v>135</v>
      </c>
      <c r="C354" s="9" t="s">
        <v>1</v>
      </c>
      <c r="D354" s="10">
        <f>D356+D355+D357</f>
        <v>1099.5500000000002</v>
      </c>
      <c r="E354" s="10">
        <f>E355+E356+E357</f>
        <v>0</v>
      </c>
      <c r="F354" s="10">
        <f>F355+F356+F357</f>
        <v>0</v>
      </c>
      <c r="G354" s="9">
        <f aca="true" t="shared" si="11" ref="G354:G373">E354*100/D354</f>
        <v>0</v>
      </c>
      <c r="H354" s="10">
        <f>H355+H356+H357</f>
        <v>1117.15</v>
      </c>
    </row>
    <row r="355" spans="1:8" ht="12.75">
      <c r="A355" s="17"/>
      <c r="B355" s="17"/>
      <c r="C355" s="1" t="s">
        <v>36</v>
      </c>
      <c r="D355" s="4">
        <v>513.47</v>
      </c>
      <c r="E355" s="4"/>
      <c r="F355" s="4"/>
      <c r="G355" s="1">
        <f t="shared" si="11"/>
        <v>0</v>
      </c>
      <c r="H355" s="4">
        <v>513.47</v>
      </c>
    </row>
    <row r="356" spans="1:8" ht="25.5">
      <c r="A356" s="17"/>
      <c r="B356" s="17"/>
      <c r="C356" s="1" t="s">
        <v>37</v>
      </c>
      <c r="D356" s="4">
        <v>0</v>
      </c>
      <c r="E356" s="4"/>
      <c r="F356" s="4"/>
      <c r="G356" s="1" t="e">
        <f t="shared" si="11"/>
        <v>#DIV/0!</v>
      </c>
      <c r="H356" s="4">
        <v>0</v>
      </c>
    </row>
    <row r="357" spans="1:8" ht="12.75">
      <c r="A357" s="17"/>
      <c r="B357" s="17"/>
      <c r="C357" s="1" t="s">
        <v>38</v>
      </c>
      <c r="D357" s="4">
        <v>586.08</v>
      </c>
      <c r="E357" s="4"/>
      <c r="F357" s="4"/>
      <c r="G357" s="1">
        <f t="shared" si="11"/>
        <v>0</v>
      </c>
      <c r="H357" s="4">
        <v>603.68</v>
      </c>
    </row>
    <row r="358" spans="1:8" s="9" customFormat="1" ht="18" customHeight="1">
      <c r="A358" s="21">
        <v>77</v>
      </c>
      <c r="B358" s="26" t="s">
        <v>89</v>
      </c>
      <c r="C358" s="9" t="s">
        <v>1</v>
      </c>
      <c r="D358" s="10">
        <f>D360+D359+D361</f>
        <v>1238.7</v>
      </c>
      <c r="E358" s="10">
        <f>E359+E360+E361</f>
        <v>0</v>
      </c>
      <c r="F358" s="10">
        <f>F359+F360+F361</f>
        <v>0</v>
      </c>
      <c r="G358" s="9">
        <f t="shared" si="11"/>
        <v>0</v>
      </c>
      <c r="H358" s="10">
        <f>H359+H360+H361</f>
        <v>0</v>
      </c>
    </row>
    <row r="359" spans="1:8" s="6" customFormat="1" ht="12.75">
      <c r="A359" s="22"/>
      <c r="B359" s="26"/>
      <c r="C359" s="1" t="s">
        <v>36</v>
      </c>
      <c r="D359" s="4">
        <v>0</v>
      </c>
      <c r="E359" s="4"/>
      <c r="F359" s="4"/>
      <c r="G359" s="1" t="e">
        <f t="shared" si="11"/>
        <v>#DIV/0!</v>
      </c>
      <c r="H359" s="4">
        <v>0</v>
      </c>
    </row>
    <row r="360" spans="1:8" s="6" customFormat="1" ht="25.5">
      <c r="A360" s="22"/>
      <c r="B360" s="26"/>
      <c r="C360" s="1" t="s">
        <v>37</v>
      </c>
      <c r="D360" s="4">
        <v>1238.7</v>
      </c>
      <c r="E360" s="4"/>
      <c r="F360" s="4"/>
      <c r="G360" s="1">
        <f t="shared" si="11"/>
        <v>0</v>
      </c>
      <c r="H360" s="4">
        <v>0</v>
      </c>
    </row>
    <row r="361" spans="1:8" s="6" customFormat="1" ht="12.75">
      <c r="A361" s="23"/>
      <c r="B361" s="26"/>
      <c r="C361" s="1" t="s">
        <v>38</v>
      </c>
      <c r="D361" s="4">
        <v>0</v>
      </c>
      <c r="E361" s="4"/>
      <c r="F361" s="4"/>
      <c r="G361" s="1" t="e">
        <f t="shared" si="11"/>
        <v>#DIV/0!</v>
      </c>
      <c r="H361" s="4">
        <v>0</v>
      </c>
    </row>
    <row r="362" spans="1:8" s="9" customFormat="1" ht="16.5" customHeight="1">
      <c r="A362" s="17">
        <v>78</v>
      </c>
      <c r="B362" s="17" t="s">
        <v>136</v>
      </c>
      <c r="C362" s="9" t="s">
        <v>1</v>
      </c>
      <c r="D362" s="10">
        <f>D364+D363+D365</f>
        <v>62.7</v>
      </c>
      <c r="E362" s="10">
        <f>E363+E364+E365</f>
        <v>0</v>
      </c>
      <c r="F362" s="10">
        <f>F363+F364+F365</f>
        <v>0</v>
      </c>
      <c r="G362" s="9">
        <f t="shared" si="11"/>
        <v>0</v>
      </c>
      <c r="H362" s="10">
        <f>H363+H364+H365</f>
        <v>62.7</v>
      </c>
    </row>
    <row r="363" spans="1:8" ht="12.75">
      <c r="A363" s="17"/>
      <c r="B363" s="17"/>
      <c r="C363" s="1" t="s">
        <v>36</v>
      </c>
      <c r="D363" s="4">
        <v>62.7</v>
      </c>
      <c r="E363" s="4"/>
      <c r="F363" s="4"/>
      <c r="G363" s="1">
        <f t="shared" si="11"/>
        <v>0</v>
      </c>
      <c r="H363" s="4">
        <v>62.7</v>
      </c>
    </row>
    <row r="364" spans="1:8" ht="25.5">
      <c r="A364" s="17"/>
      <c r="B364" s="17"/>
      <c r="C364" s="1" t="s">
        <v>37</v>
      </c>
      <c r="D364" s="4">
        <v>0</v>
      </c>
      <c r="E364" s="4"/>
      <c r="F364" s="4"/>
      <c r="G364" s="1" t="e">
        <f t="shared" si="11"/>
        <v>#DIV/0!</v>
      </c>
      <c r="H364" s="4">
        <v>0</v>
      </c>
    </row>
    <row r="365" spans="1:8" ht="12.75">
      <c r="A365" s="17"/>
      <c r="B365" s="17"/>
      <c r="C365" s="1" t="s">
        <v>38</v>
      </c>
      <c r="D365" s="4">
        <v>0</v>
      </c>
      <c r="E365" s="4"/>
      <c r="F365" s="4"/>
      <c r="G365" s="1" t="e">
        <f t="shared" si="11"/>
        <v>#DIV/0!</v>
      </c>
      <c r="H365" s="4">
        <v>0</v>
      </c>
    </row>
    <row r="366" spans="1:8" s="9" customFormat="1" ht="12.75">
      <c r="A366" s="17">
        <v>79</v>
      </c>
      <c r="B366" s="17" t="s">
        <v>137</v>
      </c>
      <c r="C366" s="9" t="s">
        <v>1</v>
      </c>
      <c r="D366" s="10">
        <f>D368+D367+D369</f>
        <v>269.88</v>
      </c>
      <c r="E366" s="10">
        <f>E367+E368+E369</f>
        <v>0</v>
      </c>
      <c r="F366" s="10">
        <f>F367+F368+F369</f>
        <v>0</v>
      </c>
      <c r="G366" s="9">
        <f t="shared" si="11"/>
        <v>0</v>
      </c>
      <c r="H366" s="10">
        <f>H367+H368+H369</f>
        <v>234.19</v>
      </c>
    </row>
    <row r="367" spans="1:8" ht="12.75">
      <c r="A367" s="17"/>
      <c r="B367" s="17"/>
      <c r="C367" s="1" t="s">
        <v>36</v>
      </c>
      <c r="D367" s="4">
        <v>106.6</v>
      </c>
      <c r="E367" s="4"/>
      <c r="F367" s="4"/>
      <c r="G367" s="1">
        <f t="shared" si="11"/>
        <v>0</v>
      </c>
      <c r="H367" s="4">
        <v>106.6</v>
      </c>
    </row>
    <row r="368" spans="1:8" ht="25.5">
      <c r="A368" s="17"/>
      <c r="B368" s="17"/>
      <c r="C368" s="1" t="s">
        <v>37</v>
      </c>
      <c r="D368" s="4">
        <v>63.28</v>
      </c>
      <c r="E368" s="4"/>
      <c r="F368" s="4"/>
      <c r="G368" s="1">
        <f t="shared" si="11"/>
        <v>0</v>
      </c>
      <c r="H368" s="4">
        <v>65.18</v>
      </c>
    </row>
    <row r="369" spans="1:8" ht="12.75">
      <c r="A369" s="17"/>
      <c r="B369" s="17"/>
      <c r="C369" s="1" t="s">
        <v>38</v>
      </c>
      <c r="D369" s="4">
        <v>100</v>
      </c>
      <c r="E369" s="4"/>
      <c r="F369" s="4"/>
      <c r="G369" s="1">
        <f t="shared" si="11"/>
        <v>0</v>
      </c>
      <c r="H369" s="4">
        <v>62.41</v>
      </c>
    </row>
    <row r="370" spans="1:8" s="9" customFormat="1" ht="12.75">
      <c r="A370" s="17">
        <v>80</v>
      </c>
      <c r="B370" s="17" t="s">
        <v>64</v>
      </c>
      <c r="C370" s="9" t="s">
        <v>1</v>
      </c>
      <c r="D370" s="10">
        <f>D372+D371+D373</f>
        <v>12001.570000000002</v>
      </c>
      <c r="E370" s="10">
        <f>E371+E372+E373</f>
        <v>0</v>
      </c>
      <c r="F370" s="10">
        <f>F371+F372+F373</f>
        <v>0</v>
      </c>
      <c r="G370" s="9">
        <f t="shared" si="11"/>
        <v>0</v>
      </c>
      <c r="H370" s="10">
        <f>H371+H372+H373</f>
        <v>16565.95</v>
      </c>
    </row>
    <row r="371" spans="1:8" ht="12.75">
      <c r="A371" s="17"/>
      <c r="B371" s="17"/>
      <c r="C371" s="1" t="s">
        <v>36</v>
      </c>
      <c r="D371" s="4">
        <v>1683.81</v>
      </c>
      <c r="E371" s="4"/>
      <c r="F371" s="4"/>
      <c r="G371" s="1">
        <f t="shared" si="11"/>
        <v>0</v>
      </c>
      <c r="H371" s="4">
        <v>1328.55</v>
      </c>
    </row>
    <row r="372" spans="1:8" ht="25.5">
      <c r="A372" s="17"/>
      <c r="B372" s="17"/>
      <c r="C372" s="1" t="s">
        <v>37</v>
      </c>
      <c r="D372" s="4">
        <f>239.97</f>
        <v>239.97</v>
      </c>
      <c r="E372" s="4"/>
      <c r="F372" s="4"/>
      <c r="G372" s="1">
        <f t="shared" si="11"/>
        <v>0</v>
      </c>
      <c r="H372" s="4">
        <v>247.17</v>
      </c>
    </row>
    <row r="373" spans="1:8" ht="12.75">
      <c r="A373" s="17"/>
      <c r="B373" s="17"/>
      <c r="C373" s="1" t="s">
        <v>38</v>
      </c>
      <c r="D373" s="4">
        <v>10077.79</v>
      </c>
      <c r="E373" s="4"/>
      <c r="F373" s="4"/>
      <c r="G373" s="1">
        <f t="shared" si="11"/>
        <v>0</v>
      </c>
      <c r="H373" s="4">
        <v>14990.23</v>
      </c>
    </row>
    <row r="374" spans="1:9" ht="16.5" customHeight="1">
      <c r="A374" s="24" t="s">
        <v>27</v>
      </c>
      <c r="B374" s="25"/>
      <c r="C374" s="25"/>
      <c r="D374" s="25"/>
      <c r="E374" s="25"/>
      <c r="F374" s="25"/>
      <c r="G374" s="25"/>
      <c r="H374" s="25"/>
      <c r="I374" s="8"/>
    </row>
    <row r="375" spans="1:8" s="9" customFormat="1" ht="16.5" customHeight="1">
      <c r="A375" s="17">
        <v>81</v>
      </c>
      <c r="B375" s="17" t="s">
        <v>64</v>
      </c>
      <c r="C375" s="9" t="s">
        <v>1</v>
      </c>
      <c r="D375" s="10">
        <f>D377+D376+D378</f>
        <v>84409.81</v>
      </c>
      <c r="E375" s="10">
        <f>E376+E377+E378</f>
        <v>0</v>
      </c>
      <c r="F375" s="10">
        <f>F376+F377+F378</f>
        <v>0</v>
      </c>
      <c r="G375" s="9">
        <f aca="true" t="shared" si="12" ref="G375:G406">E375*100/D375</f>
        <v>0</v>
      </c>
      <c r="H375" s="10">
        <f>H376+H377+H378</f>
        <v>88941.65000000001</v>
      </c>
    </row>
    <row r="376" spans="1:8" ht="12.75">
      <c r="A376" s="17"/>
      <c r="B376" s="17"/>
      <c r="C376" s="1" t="s">
        <v>36</v>
      </c>
      <c r="D376" s="4">
        <v>8271.15</v>
      </c>
      <c r="E376" s="4"/>
      <c r="F376" s="4"/>
      <c r="G376" s="1">
        <f t="shared" si="12"/>
        <v>0</v>
      </c>
      <c r="H376" s="4">
        <v>8814.07</v>
      </c>
    </row>
    <row r="377" spans="1:8" ht="25.5">
      <c r="A377" s="17"/>
      <c r="B377" s="17"/>
      <c r="C377" s="1" t="s">
        <v>37</v>
      </c>
      <c r="D377" s="4">
        <v>1156.66</v>
      </c>
      <c r="E377" s="4"/>
      <c r="F377" s="4"/>
      <c r="G377" s="1">
        <f t="shared" si="12"/>
        <v>0</v>
      </c>
      <c r="H377" s="4">
        <v>2896.12</v>
      </c>
    </row>
    <row r="378" spans="1:8" ht="12.75">
      <c r="A378" s="17"/>
      <c r="B378" s="17"/>
      <c r="C378" s="1" t="s">
        <v>38</v>
      </c>
      <c r="D378" s="4">
        <v>74982</v>
      </c>
      <c r="E378" s="4"/>
      <c r="F378" s="4"/>
      <c r="G378" s="1">
        <f t="shared" si="12"/>
        <v>0</v>
      </c>
      <c r="H378" s="4">
        <v>77231.46</v>
      </c>
    </row>
    <row r="379" spans="1:8" s="9" customFormat="1" ht="12.75">
      <c r="A379" s="17">
        <v>82</v>
      </c>
      <c r="B379" s="17" t="s">
        <v>138</v>
      </c>
      <c r="C379" s="9" t="s">
        <v>1</v>
      </c>
      <c r="D379" s="10">
        <f>D381+D380+D382</f>
        <v>6656.33</v>
      </c>
      <c r="E379" s="10">
        <f>E380+E381+E382</f>
        <v>0</v>
      </c>
      <c r="F379" s="10">
        <f>F380+F381+F382</f>
        <v>0</v>
      </c>
      <c r="G379" s="9">
        <f t="shared" si="12"/>
        <v>0</v>
      </c>
      <c r="H379" s="10">
        <f>H380+H381+H382</f>
        <v>4417.29</v>
      </c>
    </row>
    <row r="380" spans="1:8" ht="12.75">
      <c r="A380" s="17"/>
      <c r="B380" s="17"/>
      <c r="C380" s="1" t="s">
        <v>36</v>
      </c>
      <c r="D380" s="4">
        <v>6267.54</v>
      </c>
      <c r="E380" s="4"/>
      <c r="F380" s="4"/>
      <c r="G380" s="1">
        <f t="shared" si="12"/>
        <v>0</v>
      </c>
      <c r="H380" s="4">
        <v>4017.54</v>
      </c>
    </row>
    <row r="381" spans="1:8" ht="25.5">
      <c r="A381" s="17"/>
      <c r="B381" s="17"/>
      <c r="C381" s="1" t="s">
        <v>37</v>
      </c>
      <c r="D381" s="4">
        <v>141.62</v>
      </c>
      <c r="E381" s="4"/>
      <c r="F381" s="4"/>
      <c r="G381" s="1">
        <f t="shared" si="12"/>
        <v>0</v>
      </c>
      <c r="H381" s="4">
        <v>145.87</v>
      </c>
    </row>
    <row r="382" spans="1:8" ht="12.75">
      <c r="A382" s="17"/>
      <c r="B382" s="17"/>
      <c r="C382" s="1" t="s">
        <v>38</v>
      </c>
      <c r="D382" s="4">
        <v>247.17</v>
      </c>
      <c r="E382" s="4"/>
      <c r="F382" s="4"/>
      <c r="G382" s="1">
        <f t="shared" si="12"/>
        <v>0</v>
      </c>
      <c r="H382" s="4">
        <v>253.88</v>
      </c>
    </row>
    <row r="383" spans="1:8" s="9" customFormat="1" ht="13.5" customHeight="1">
      <c r="A383" s="17">
        <v>83</v>
      </c>
      <c r="B383" s="17" t="s">
        <v>139</v>
      </c>
      <c r="C383" s="9" t="s">
        <v>1</v>
      </c>
      <c r="D383" s="10">
        <f>D385+D384+D386</f>
        <v>0</v>
      </c>
      <c r="E383" s="10">
        <f>E384+E385+E386</f>
        <v>0</v>
      </c>
      <c r="F383" s="10">
        <f>F384+F385+F386</f>
        <v>0</v>
      </c>
      <c r="G383" s="9" t="e">
        <f t="shared" si="12"/>
        <v>#DIV/0!</v>
      </c>
      <c r="H383" s="10">
        <f>H384+H385+H386</f>
        <v>294.1</v>
      </c>
    </row>
    <row r="384" spans="1:8" ht="12.75">
      <c r="A384" s="17"/>
      <c r="B384" s="17"/>
      <c r="C384" s="1" t="s">
        <v>36</v>
      </c>
      <c r="D384" s="4">
        <v>0</v>
      </c>
      <c r="E384" s="4"/>
      <c r="F384" s="4"/>
      <c r="G384" s="1" t="e">
        <f t="shared" si="12"/>
        <v>#DIV/0!</v>
      </c>
      <c r="H384" s="4">
        <v>282.3</v>
      </c>
    </row>
    <row r="385" spans="1:8" ht="25.5">
      <c r="A385" s="17"/>
      <c r="B385" s="17"/>
      <c r="C385" s="1" t="s">
        <v>37</v>
      </c>
      <c r="D385" s="4">
        <v>0</v>
      </c>
      <c r="E385" s="4"/>
      <c r="F385" s="4"/>
      <c r="G385" s="1" t="e">
        <f t="shared" si="12"/>
        <v>#DIV/0!</v>
      </c>
      <c r="H385" s="4">
        <v>0</v>
      </c>
    </row>
    <row r="386" spans="1:8" ht="12.75">
      <c r="A386" s="17"/>
      <c r="B386" s="17"/>
      <c r="C386" s="1" t="s">
        <v>38</v>
      </c>
      <c r="D386" s="4">
        <v>0</v>
      </c>
      <c r="E386" s="4"/>
      <c r="F386" s="4"/>
      <c r="G386" s="1" t="e">
        <f t="shared" si="12"/>
        <v>#DIV/0!</v>
      </c>
      <c r="H386" s="4">
        <v>11.8</v>
      </c>
    </row>
    <row r="387" spans="1:8" s="9" customFormat="1" ht="13.5" customHeight="1">
      <c r="A387" s="17">
        <v>84</v>
      </c>
      <c r="B387" s="17" t="s">
        <v>65</v>
      </c>
      <c r="C387" s="9" t="s">
        <v>1</v>
      </c>
      <c r="D387" s="10">
        <f>D389+D388+D390</f>
        <v>306887</v>
      </c>
      <c r="E387" s="10">
        <f>E388+E389+E390</f>
        <v>0</v>
      </c>
      <c r="F387" s="10">
        <f>F388+F389+F390</f>
        <v>0</v>
      </c>
      <c r="G387" s="9">
        <f t="shared" si="12"/>
        <v>0</v>
      </c>
      <c r="H387" s="10">
        <f>H388+H389+H390</f>
        <v>328556.45</v>
      </c>
    </row>
    <row r="388" spans="1:8" ht="17.25" customHeight="1">
      <c r="A388" s="17"/>
      <c r="B388" s="17"/>
      <c r="C388" s="1" t="s">
        <v>36</v>
      </c>
      <c r="D388" s="4">
        <v>78508</v>
      </c>
      <c r="E388" s="4"/>
      <c r="F388" s="4"/>
      <c r="G388" s="1">
        <f t="shared" si="12"/>
        <v>0</v>
      </c>
      <c r="H388" s="4">
        <v>100990.6</v>
      </c>
    </row>
    <row r="389" spans="1:8" ht="25.5">
      <c r="A389" s="17"/>
      <c r="B389" s="17"/>
      <c r="C389" s="1" t="s">
        <v>37</v>
      </c>
      <c r="D389" s="4">
        <v>0</v>
      </c>
      <c r="E389" s="4"/>
      <c r="F389" s="4"/>
      <c r="G389" s="1" t="e">
        <f t="shared" si="12"/>
        <v>#DIV/0!</v>
      </c>
      <c r="H389" s="4">
        <v>0</v>
      </c>
    </row>
    <row r="390" spans="1:8" ht="12.75">
      <c r="A390" s="17"/>
      <c r="B390" s="17"/>
      <c r="C390" s="1" t="s">
        <v>38</v>
      </c>
      <c r="D390" s="4">
        <f>221461+6918</f>
        <v>228379</v>
      </c>
      <c r="E390" s="4"/>
      <c r="F390" s="4"/>
      <c r="G390" s="1">
        <f t="shared" si="12"/>
        <v>0</v>
      </c>
      <c r="H390" s="4">
        <f>220439.87+7125.98</f>
        <v>227565.85</v>
      </c>
    </row>
    <row r="391" spans="1:8" s="9" customFormat="1" ht="14.25" customHeight="1">
      <c r="A391" s="17">
        <v>85</v>
      </c>
      <c r="B391" s="17" t="s">
        <v>66</v>
      </c>
      <c r="C391" s="9" t="s">
        <v>1</v>
      </c>
      <c r="D391" s="10">
        <f>D393+D392+D394</f>
        <v>35.8</v>
      </c>
      <c r="E391" s="10">
        <f>E392+E393+E394</f>
        <v>0</v>
      </c>
      <c r="F391" s="10">
        <f>F392+F393+F394</f>
        <v>0</v>
      </c>
      <c r="G391" s="9">
        <f t="shared" si="12"/>
        <v>0</v>
      </c>
      <c r="H391" s="10">
        <f>H392+H393+H394</f>
        <v>47.69</v>
      </c>
    </row>
    <row r="392" spans="1:8" ht="12.75">
      <c r="A392" s="17"/>
      <c r="B392" s="17"/>
      <c r="C392" s="1" t="s">
        <v>36</v>
      </c>
      <c r="D392" s="4">
        <v>35.8</v>
      </c>
      <c r="E392" s="4"/>
      <c r="F392" s="4"/>
      <c r="G392" s="1">
        <f t="shared" si="12"/>
        <v>0</v>
      </c>
      <c r="H392" s="4">
        <v>47.69</v>
      </c>
    </row>
    <row r="393" spans="1:8" ht="25.5">
      <c r="A393" s="17"/>
      <c r="B393" s="17"/>
      <c r="C393" s="1" t="s">
        <v>37</v>
      </c>
      <c r="D393" s="4">
        <v>0</v>
      </c>
      <c r="E393" s="4"/>
      <c r="F393" s="4"/>
      <c r="G393" s="1" t="e">
        <f t="shared" si="12"/>
        <v>#DIV/0!</v>
      </c>
      <c r="H393" s="4">
        <v>0</v>
      </c>
    </row>
    <row r="394" spans="1:8" ht="12.75">
      <c r="A394" s="17"/>
      <c r="B394" s="17"/>
      <c r="C394" s="1" t="s">
        <v>38</v>
      </c>
      <c r="D394" s="4">
        <v>0</v>
      </c>
      <c r="E394" s="4"/>
      <c r="F394" s="4"/>
      <c r="G394" s="1" t="e">
        <f t="shared" si="12"/>
        <v>#DIV/0!</v>
      </c>
      <c r="H394" s="4">
        <v>0</v>
      </c>
    </row>
    <row r="395" spans="1:8" s="9" customFormat="1" ht="20.25" customHeight="1">
      <c r="A395" s="17">
        <v>86</v>
      </c>
      <c r="B395" s="17" t="s">
        <v>67</v>
      </c>
      <c r="C395" s="9" t="s">
        <v>1</v>
      </c>
      <c r="D395" s="10">
        <f>D397+D396+D398</f>
        <v>384.09</v>
      </c>
      <c r="E395" s="10">
        <f>E396+E397+E398</f>
        <v>0</v>
      </c>
      <c r="F395" s="10">
        <f>F396+F397+F398</f>
        <v>0</v>
      </c>
      <c r="G395" s="9">
        <f t="shared" si="12"/>
        <v>0</v>
      </c>
      <c r="H395" s="10">
        <f>H396+H397+H398</f>
        <v>479.13</v>
      </c>
    </row>
    <row r="396" spans="1:8" ht="12.75">
      <c r="A396" s="17"/>
      <c r="B396" s="17"/>
      <c r="C396" s="1" t="s">
        <v>36</v>
      </c>
      <c r="D396" s="4">
        <v>207.29</v>
      </c>
      <c r="E396" s="4"/>
      <c r="F396" s="4"/>
      <c r="G396" s="1">
        <f t="shared" si="12"/>
        <v>0</v>
      </c>
      <c r="H396" s="4">
        <v>207.29</v>
      </c>
    </row>
    <row r="397" spans="1:8" ht="25.5">
      <c r="A397" s="17"/>
      <c r="B397" s="17"/>
      <c r="C397" s="1" t="s">
        <v>37</v>
      </c>
      <c r="D397" s="4">
        <v>62.3</v>
      </c>
      <c r="E397" s="4"/>
      <c r="F397" s="4"/>
      <c r="G397" s="1">
        <f t="shared" si="12"/>
        <v>0</v>
      </c>
      <c r="H397" s="4">
        <v>153.9</v>
      </c>
    </row>
    <row r="398" spans="1:8" ht="12.75">
      <c r="A398" s="17"/>
      <c r="B398" s="17"/>
      <c r="C398" s="1" t="s">
        <v>38</v>
      </c>
      <c r="D398" s="4">
        <v>114.5</v>
      </c>
      <c r="E398" s="4"/>
      <c r="F398" s="4"/>
      <c r="G398" s="1">
        <f t="shared" si="12"/>
        <v>0</v>
      </c>
      <c r="H398" s="4">
        <v>117.94</v>
      </c>
    </row>
    <row r="399" spans="1:8" s="9" customFormat="1" ht="17.25" customHeight="1">
      <c r="A399" s="17">
        <v>87</v>
      </c>
      <c r="B399" s="17" t="s">
        <v>140</v>
      </c>
      <c r="C399" s="9" t="s">
        <v>1</v>
      </c>
      <c r="D399" s="10">
        <f>D401+D400+D402</f>
        <v>133.62</v>
      </c>
      <c r="E399" s="10">
        <f>E400+E401+E402</f>
        <v>0</v>
      </c>
      <c r="F399" s="10">
        <f>F400+F401+F402</f>
        <v>0</v>
      </c>
      <c r="G399" s="9">
        <f t="shared" si="12"/>
        <v>0</v>
      </c>
      <c r="H399" s="10">
        <f>H400+H401+H402</f>
        <v>357.09</v>
      </c>
    </row>
    <row r="400" spans="1:8" ht="12.75">
      <c r="A400" s="17"/>
      <c r="B400" s="17"/>
      <c r="C400" s="1" t="s">
        <v>36</v>
      </c>
      <c r="D400" s="4">
        <v>0</v>
      </c>
      <c r="E400" s="4"/>
      <c r="F400" s="4"/>
      <c r="G400" s="1" t="e">
        <f t="shared" si="12"/>
        <v>#DIV/0!</v>
      </c>
      <c r="H400" s="4">
        <v>357.09</v>
      </c>
    </row>
    <row r="401" spans="1:8" ht="25.5">
      <c r="A401" s="17"/>
      <c r="B401" s="17"/>
      <c r="C401" s="1" t="s">
        <v>37</v>
      </c>
      <c r="D401" s="4">
        <v>0</v>
      </c>
      <c r="E401" s="4"/>
      <c r="F401" s="4"/>
      <c r="G401" s="1" t="e">
        <f t="shared" si="12"/>
        <v>#DIV/0!</v>
      </c>
      <c r="H401" s="4">
        <v>0</v>
      </c>
    </row>
    <row r="402" spans="1:8" ht="12.75">
      <c r="A402" s="17"/>
      <c r="B402" s="17"/>
      <c r="C402" s="1" t="s">
        <v>38</v>
      </c>
      <c r="D402" s="4">
        <v>133.62</v>
      </c>
      <c r="E402" s="4"/>
      <c r="F402" s="4"/>
      <c r="G402" s="1">
        <f t="shared" si="12"/>
        <v>0</v>
      </c>
      <c r="H402" s="4"/>
    </row>
    <row r="403" spans="1:8" s="9" customFormat="1" ht="13.5" customHeight="1">
      <c r="A403" s="17">
        <v>88</v>
      </c>
      <c r="B403" s="17" t="s">
        <v>68</v>
      </c>
      <c r="C403" s="9" t="s">
        <v>1</v>
      </c>
      <c r="D403" s="10">
        <f>D405+D404+D406</f>
        <v>75.45</v>
      </c>
      <c r="E403" s="10">
        <f>E404+E405+E406</f>
        <v>0</v>
      </c>
      <c r="F403" s="10">
        <f>F404+F405+F406</f>
        <v>0</v>
      </c>
      <c r="G403" s="9">
        <f t="shared" si="12"/>
        <v>0</v>
      </c>
      <c r="H403" s="10">
        <f>H404+H405+H406</f>
        <v>76.5</v>
      </c>
    </row>
    <row r="404" spans="1:8" ht="16.5" customHeight="1">
      <c r="A404" s="17"/>
      <c r="B404" s="17"/>
      <c r="C404" s="1" t="s">
        <v>36</v>
      </c>
      <c r="D404" s="4">
        <v>40.1</v>
      </c>
      <c r="E404" s="4"/>
      <c r="F404" s="4"/>
      <c r="G404" s="1">
        <f t="shared" si="12"/>
        <v>0</v>
      </c>
      <c r="H404" s="4">
        <v>40.1</v>
      </c>
    </row>
    <row r="405" spans="1:8" ht="25.5">
      <c r="A405" s="17"/>
      <c r="B405" s="17"/>
      <c r="C405" s="1" t="s">
        <v>37</v>
      </c>
      <c r="D405" s="4">
        <v>0</v>
      </c>
      <c r="E405" s="4"/>
      <c r="F405" s="4"/>
      <c r="G405" s="1" t="e">
        <f t="shared" si="12"/>
        <v>#DIV/0!</v>
      </c>
      <c r="H405" s="4">
        <v>0</v>
      </c>
    </row>
    <row r="406" spans="1:8" ht="12.75">
      <c r="A406" s="17"/>
      <c r="B406" s="17"/>
      <c r="C406" s="1" t="s">
        <v>38</v>
      </c>
      <c r="D406" s="4">
        <v>35.35</v>
      </c>
      <c r="E406" s="4"/>
      <c r="F406" s="4"/>
      <c r="G406" s="1">
        <f t="shared" si="12"/>
        <v>0</v>
      </c>
      <c r="H406" s="4">
        <v>36.4</v>
      </c>
    </row>
    <row r="407" spans="1:8" s="9" customFormat="1" ht="16.5" customHeight="1">
      <c r="A407" s="17">
        <v>89</v>
      </c>
      <c r="B407" s="17" t="s">
        <v>69</v>
      </c>
      <c r="C407" s="9" t="s">
        <v>1</v>
      </c>
      <c r="D407" s="10">
        <f>D409+D408+D410</f>
        <v>809.17</v>
      </c>
      <c r="E407" s="10">
        <f>E408+E409+E410</f>
        <v>0</v>
      </c>
      <c r="F407" s="10">
        <f>F408+F409+F410</f>
        <v>0</v>
      </c>
      <c r="G407" s="9">
        <f aca="true" t="shared" si="13" ref="G407:G458">E407*100/D407</f>
        <v>0</v>
      </c>
      <c r="H407" s="10">
        <f>H408+H409+H410</f>
        <v>828.47</v>
      </c>
    </row>
    <row r="408" spans="1:8" ht="12.75">
      <c r="A408" s="17"/>
      <c r="B408" s="17"/>
      <c r="C408" s="1" t="s">
        <v>36</v>
      </c>
      <c r="D408" s="4">
        <v>155.87</v>
      </c>
      <c r="E408" s="4"/>
      <c r="F408" s="4"/>
      <c r="G408" s="1">
        <f t="shared" si="13"/>
        <v>0</v>
      </c>
      <c r="H408" s="4">
        <v>155.87</v>
      </c>
    </row>
    <row r="409" spans="1:8" ht="25.5">
      <c r="A409" s="17"/>
      <c r="B409" s="17"/>
      <c r="C409" s="1" t="s">
        <v>37</v>
      </c>
      <c r="D409" s="4">
        <v>0</v>
      </c>
      <c r="E409" s="4"/>
      <c r="F409" s="4"/>
      <c r="G409" s="1" t="e">
        <f t="shared" si="13"/>
        <v>#DIV/0!</v>
      </c>
      <c r="H409" s="4">
        <v>0</v>
      </c>
    </row>
    <row r="410" spans="1:8" ht="12.75">
      <c r="A410" s="17"/>
      <c r="B410" s="17"/>
      <c r="C410" s="1" t="s">
        <v>38</v>
      </c>
      <c r="D410" s="4">
        <v>653.3</v>
      </c>
      <c r="E410" s="4"/>
      <c r="F410" s="4"/>
      <c r="G410" s="1">
        <f t="shared" si="13"/>
        <v>0</v>
      </c>
      <c r="H410" s="4">
        <v>672.6</v>
      </c>
    </row>
    <row r="411" spans="1:8" s="9" customFormat="1" ht="12.75">
      <c r="A411" s="17">
        <v>90</v>
      </c>
      <c r="B411" s="17" t="s">
        <v>70</v>
      </c>
      <c r="C411" s="9" t="s">
        <v>1</v>
      </c>
      <c r="D411" s="10">
        <f>D413+D412+D414</f>
        <v>309.54</v>
      </c>
      <c r="E411" s="10">
        <f>E412+E413+E414</f>
        <v>0</v>
      </c>
      <c r="F411" s="10">
        <f>F412+F413+F414</f>
        <v>0</v>
      </c>
      <c r="G411" s="9">
        <f t="shared" si="13"/>
        <v>0</v>
      </c>
      <c r="H411" s="10">
        <f>H412+H413+H414</f>
        <v>311.57</v>
      </c>
    </row>
    <row r="412" spans="1:8" ht="12.75">
      <c r="A412" s="17"/>
      <c r="B412" s="17"/>
      <c r="C412" s="1" t="s">
        <v>36</v>
      </c>
      <c r="D412" s="4">
        <v>183.68</v>
      </c>
      <c r="E412" s="4"/>
      <c r="F412" s="4"/>
      <c r="G412" s="1">
        <f t="shared" si="13"/>
        <v>0</v>
      </c>
      <c r="H412" s="4">
        <v>183.68</v>
      </c>
    </row>
    <row r="413" spans="1:8" ht="25.5">
      <c r="A413" s="17"/>
      <c r="B413" s="17"/>
      <c r="C413" s="1" t="s">
        <v>37</v>
      </c>
      <c r="D413" s="4">
        <v>76.66</v>
      </c>
      <c r="E413" s="4"/>
      <c r="F413" s="4"/>
      <c r="G413" s="1">
        <f t="shared" si="13"/>
        <v>0</v>
      </c>
      <c r="H413" s="4">
        <v>77.21</v>
      </c>
    </row>
    <row r="414" spans="1:8" ht="12.75">
      <c r="A414" s="17"/>
      <c r="B414" s="17"/>
      <c r="C414" s="1" t="s">
        <v>38</v>
      </c>
      <c r="D414" s="4">
        <v>49.2</v>
      </c>
      <c r="E414" s="4"/>
      <c r="F414" s="4"/>
      <c r="G414" s="1">
        <f t="shared" si="13"/>
        <v>0</v>
      </c>
      <c r="H414" s="4">
        <v>50.68</v>
      </c>
    </row>
    <row r="415" spans="1:8" s="9" customFormat="1" ht="12.75">
      <c r="A415" s="17">
        <v>91</v>
      </c>
      <c r="B415" s="17" t="s">
        <v>141</v>
      </c>
      <c r="C415" s="9" t="s">
        <v>1</v>
      </c>
      <c r="D415" s="10">
        <f>D417+D416+D418</f>
        <v>214.89999999999998</v>
      </c>
      <c r="E415" s="10">
        <f>E416+E417+E418</f>
        <v>0</v>
      </c>
      <c r="F415" s="10">
        <f>F416+F417+F418</f>
        <v>0</v>
      </c>
      <c r="G415" s="9">
        <f t="shared" si="13"/>
        <v>0</v>
      </c>
      <c r="H415" s="10">
        <f>H416+H417+H418</f>
        <v>216.57</v>
      </c>
    </row>
    <row r="416" spans="1:8" ht="12.75">
      <c r="A416" s="17"/>
      <c r="B416" s="17"/>
      <c r="C416" s="1" t="s">
        <v>36</v>
      </c>
      <c r="D416" s="4">
        <v>160.84</v>
      </c>
      <c r="E416" s="4"/>
      <c r="F416" s="4"/>
      <c r="G416" s="1">
        <f t="shared" si="13"/>
        <v>0</v>
      </c>
      <c r="H416" s="4">
        <v>160.84</v>
      </c>
    </row>
    <row r="417" spans="1:8" ht="25.5">
      <c r="A417" s="17"/>
      <c r="B417" s="17"/>
      <c r="C417" s="1" t="s">
        <v>37</v>
      </c>
      <c r="D417" s="4">
        <v>32.48</v>
      </c>
      <c r="E417" s="4"/>
      <c r="F417" s="4"/>
      <c r="G417" s="1">
        <f t="shared" si="13"/>
        <v>0</v>
      </c>
      <c r="H417" s="4">
        <v>33.5</v>
      </c>
    </row>
    <row r="418" spans="1:8" ht="12.75">
      <c r="A418" s="17"/>
      <c r="B418" s="17"/>
      <c r="C418" s="1" t="s">
        <v>38</v>
      </c>
      <c r="D418" s="4">
        <v>21.58</v>
      </c>
      <c r="E418" s="4"/>
      <c r="F418" s="4"/>
      <c r="G418" s="1">
        <f t="shared" si="13"/>
        <v>0</v>
      </c>
      <c r="H418" s="4">
        <v>22.23</v>
      </c>
    </row>
    <row r="419" spans="1:8" s="9" customFormat="1" ht="12.75">
      <c r="A419" s="17">
        <v>92</v>
      </c>
      <c r="B419" s="17" t="s">
        <v>71</v>
      </c>
      <c r="C419" s="9" t="s">
        <v>1</v>
      </c>
      <c r="D419" s="10">
        <f>D421+D420+D422</f>
        <v>127.5</v>
      </c>
      <c r="E419" s="10">
        <f>E420+E421+E422</f>
        <v>0</v>
      </c>
      <c r="F419" s="10">
        <f>F420+F421+F422</f>
        <v>0</v>
      </c>
      <c r="G419" s="9">
        <f t="shared" si="13"/>
        <v>0</v>
      </c>
      <c r="H419" s="10">
        <f>H420+H421+H422</f>
        <v>127.5</v>
      </c>
    </row>
    <row r="420" spans="1:8" ht="12.75">
      <c r="A420" s="17"/>
      <c r="B420" s="17"/>
      <c r="C420" s="1" t="s">
        <v>36</v>
      </c>
      <c r="D420" s="4">
        <v>107.5</v>
      </c>
      <c r="E420" s="4"/>
      <c r="F420" s="4"/>
      <c r="G420" s="1">
        <f t="shared" si="13"/>
        <v>0</v>
      </c>
      <c r="H420" s="4">
        <v>107.5</v>
      </c>
    </row>
    <row r="421" spans="1:8" ht="25.5">
      <c r="A421" s="17"/>
      <c r="B421" s="17"/>
      <c r="C421" s="1" t="s">
        <v>37</v>
      </c>
      <c r="D421" s="4">
        <v>20</v>
      </c>
      <c r="E421" s="4"/>
      <c r="F421" s="4"/>
      <c r="G421" s="1">
        <f t="shared" si="13"/>
        <v>0</v>
      </c>
      <c r="H421" s="4">
        <v>20</v>
      </c>
    </row>
    <row r="422" spans="1:8" ht="12.75">
      <c r="A422" s="17"/>
      <c r="B422" s="17"/>
      <c r="C422" s="1" t="s">
        <v>38</v>
      </c>
      <c r="D422" s="4">
        <v>0</v>
      </c>
      <c r="E422" s="4"/>
      <c r="F422" s="4"/>
      <c r="G422" s="1" t="e">
        <f t="shared" si="13"/>
        <v>#DIV/0!</v>
      </c>
      <c r="H422" s="4">
        <v>0</v>
      </c>
    </row>
    <row r="423" spans="1:8" s="9" customFormat="1" ht="12.75">
      <c r="A423" s="17">
        <v>93</v>
      </c>
      <c r="B423" s="17" t="s">
        <v>142</v>
      </c>
      <c r="C423" s="9" t="s">
        <v>1</v>
      </c>
      <c r="D423" s="10">
        <f>D425+D424+D426</f>
        <v>1536.74</v>
      </c>
      <c r="E423" s="10">
        <f>E424+E425+E426</f>
        <v>0</v>
      </c>
      <c r="F423" s="10">
        <f>F424+F425+F426</f>
        <v>0</v>
      </c>
      <c r="G423" s="9">
        <f t="shared" si="13"/>
        <v>0</v>
      </c>
      <c r="H423" s="10">
        <f>H424+H425+H426</f>
        <v>1627.24</v>
      </c>
    </row>
    <row r="424" spans="1:8" ht="12.75">
      <c r="A424" s="17"/>
      <c r="B424" s="17"/>
      <c r="C424" s="1" t="s">
        <v>36</v>
      </c>
      <c r="D424" s="4">
        <v>1352.74</v>
      </c>
      <c r="E424" s="4"/>
      <c r="F424" s="4"/>
      <c r="G424" s="1">
        <f t="shared" si="13"/>
        <v>0</v>
      </c>
      <c r="H424" s="4">
        <v>1352.74</v>
      </c>
    </row>
    <row r="425" spans="1:8" ht="25.5">
      <c r="A425" s="17"/>
      <c r="B425" s="17"/>
      <c r="C425" s="1" t="s">
        <v>37</v>
      </c>
      <c r="D425" s="4">
        <v>184</v>
      </c>
      <c r="E425" s="4"/>
      <c r="F425" s="4"/>
      <c r="G425" s="1">
        <f t="shared" si="13"/>
        <v>0</v>
      </c>
      <c r="H425" s="4">
        <v>189.5</v>
      </c>
    </row>
    <row r="426" spans="1:8" ht="12.75">
      <c r="A426" s="17"/>
      <c r="B426" s="17"/>
      <c r="C426" s="1" t="s">
        <v>38</v>
      </c>
      <c r="D426" s="4">
        <v>0</v>
      </c>
      <c r="E426" s="4"/>
      <c r="F426" s="4"/>
      <c r="G426" s="1" t="e">
        <f t="shared" si="13"/>
        <v>#DIV/0!</v>
      </c>
      <c r="H426" s="4">
        <v>85</v>
      </c>
    </row>
    <row r="427" spans="1:8" s="9" customFormat="1" ht="12.75">
      <c r="A427" s="17">
        <v>94</v>
      </c>
      <c r="B427" s="17" t="s">
        <v>72</v>
      </c>
      <c r="C427" s="9" t="s">
        <v>1</v>
      </c>
      <c r="D427" s="10">
        <f>D429+D428+D430</f>
        <v>2190.6</v>
      </c>
      <c r="E427" s="10">
        <f>E428+E429+E430</f>
        <v>0</v>
      </c>
      <c r="F427" s="10">
        <f>F428+F429+F430</f>
        <v>0</v>
      </c>
      <c r="G427" s="9">
        <f t="shared" si="13"/>
        <v>0</v>
      </c>
      <c r="H427" s="10">
        <f>H428+H429+H430</f>
        <v>2091.1</v>
      </c>
    </row>
    <row r="428" spans="1:8" ht="12.75">
      <c r="A428" s="17"/>
      <c r="B428" s="17"/>
      <c r="C428" s="1" t="s">
        <v>36</v>
      </c>
      <c r="D428" s="4">
        <v>202</v>
      </c>
      <c r="E428" s="4"/>
      <c r="F428" s="4"/>
      <c r="G428" s="1">
        <f t="shared" si="13"/>
        <v>0</v>
      </c>
      <c r="H428" s="4">
        <v>176.1</v>
      </c>
    </row>
    <row r="429" spans="1:8" ht="25.5">
      <c r="A429" s="17"/>
      <c r="B429" s="17"/>
      <c r="C429" s="1" t="s">
        <v>37</v>
      </c>
      <c r="D429" s="4">
        <v>304.6</v>
      </c>
      <c r="E429" s="4"/>
      <c r="F429" s="4"/>
      <c r="G429" s="1">
        <f t="shared" si="13"/>
        <v>0</v>
      </c>
      <c r="H429" s="4">
        <v>345</v>
      </c>
    </row>
    <row r="430" spans="1:8" ht="12.75">
      <c r="A430" s="17"/>
      <c r="B430" s="17"/>
      <c r="C430" s="1" t="s">
        <v>38</v>
      </c>
      <c r="D430" s="4">
        <v>1684</v>
      </c>
      <c r="E430" s="4"/>
      <c r="F430" s="4"/>
      <c r="G430" s="1">
        <f t="shared" si="13"/>
        <v>0</v>
      </c>
      <c r="H430" s="4">
        <v>1570</v>
      </c>
    </row>
    <row r="431" spans="1:8" s="9" customFormat="1" ht="12.75">
      <c r="A431" s="17">
        <v>95</v>
      </c>
      <c r="B431" s="17" t="s">
        <v>143</v>
      </c>
      <c r="C431" s="9" t="s">
        <v>1</v>
      </c>
      <c r="D431" s="10">
        <f>D433+D432+D434</f>
        <v>1987</v>
      </c>
      <c r="E431" s="10">
        <f>E432+E433+E434</f>
        <v>0</v>
      </c>
      <c r="F431" s="10">
        <f>F432+F433+F434</f>
        <v>0</v>
      </c>
      <c r="G431" s="9">
        <f t="shared" si="13"/>
        <v>0</v>
      </c>
      <c r="H431" s="10">
        <f>H432+H433+H434</f>
        <v>2766.3</v>
      </c>
    </row>
    <row r="432" spans="1:8" ht="12.75">
      <c r="A432" s="17"/>
      <c r="B432" s="17"/>
      <c r="C432" s="1" t="s">
        <v>36</v>
      </c>
      <c r="D432" s="4">
        <v>0</v>
      </c>
      <c r="E432" s="4"/>
      <c r="F432" s="4"/>
      <c r="G432" s="1" t="e">
        <f t="shared" si="13"/>
        <v>#DIV/0!</v>
      </c>
      <c r="H432" s="4">
        <v>0</v>
      </c>
    </row>
    <row r="433" spans="1:8" ht="25.5">
      <c r="A433" s="17"/>
      <c r="B433" s="17"/>
      <c r="C433" s="1" t="s">
        <v>37</v>
      </c>
      <c r="D433" s="4">
        <v>0</v>
      </c>
      <c r="E433" s="4"/>
      <c r="F433" s="4"/>
      <c r="G433" s="1" t="e">
        <f t="shared" si="13"/>
        <v>#DIV/0!</v>
      </c>
      <c r="H433" s="4">
        <v>0</v>
      </c>
    </row>
    <row r="434" spans="1:8" ht="12.75">
      <c r="A434" s="17"/>
      <c r="B434" s="17"/>
      <c r="C434" s="1" t="s">
        <v>38</v>
      </c>
      <c r="D434" s="4">
        <v>1987</v>
      </c>
      <c r="E434" s="4"/>
      <c r="F434" s="4"/>
      <c r="G434" s="1">
        <f t="shared" si="13"/>
        <v>0</v>
      </c>
      <c r="H434" s="4">
        <v>2766.3</v>
      </c>
    </row>
    <row r="435" spans="1:8" s="9" customFormat="1" ht="12.75">
      <c r="A435" s="21">
        <v>96</v>
      </c>
      <c r="B435" s="26" t="s">
        <v>73</v>
      </c>
      <c r="C435" s="9" t="s">
        <v>1</v>
      </c>
      <c r="D435" s="10">
        <f>D437+D436+D438</f>
        <v>11777.95</v>
      </c>
      <c r="E435" s="10">
        <f>E436+E437+E438</f>
        <v>0</v>
      </c>
      <c r="F435" s="10">
        <f>F436+F437+F438</f>
        <v>0</v>
      </c>
      <c r="G435" s="9">
        <f t="shared" si="13"/>
        <v>0</v>
      </c>
      <c r="H435" s="10">
        <f>H436+H437+H438</f>
        <v>11030.699999999999</v>
      </c>
    </row>
    <row r="436" spans="1:8" ht="12.75">
      <c r="A436" s="22"/>
      <c r="B436" s="26"/>
      <c r="C436" s="1" t="s">
        <v>36</v>
      </c>
      <c r="D436" s="4">
        <v>465.2</v>
      </c>
      <c r="E436" s="4"/>
      <c r="F436" s="4"/>
      <c r="G436" s="1">
        <f t="shared" si="13"/>
        <v>0</v>
      </c>
      <c r="H436" s="4">
        <v>465.2</v>
      </c>
    </row>
    <row r="437" spans="1:8" ht="25.5">
      <c r="A437" s="22"/>
      <c r="B437" s="26"/>
      <c r="C437" s="1" t="s">
        <v>37</v>
      </c>
      <c r="D437" s="4">
        <v>685.15</v>
      </c>
      <c r="E437" s="4"/>
      <c r="F437" s="4"/>
      <c r="G437" s="1">
        <f t="shared" si="13"/>
        <v>0</v>
      </c>
      <c r="H437" s="4">
        <v>705.7</v>
      </c>
    </row>
    <row r="438" spans="1:8" ht="12.75">
      <c r="A438" s="23"/>
      <c r="B438" s="26"/>
      <c r="C438" s="1" t="s">
        <v>38</v>
      </c>
      <c r="D438" s="4">
        <f>5500+5127.6</f>
        <v>10627.6</v>
      </c>
      <c r="E438" s="4"/>
      <c r="F438" s="4"/>
      <c r="G438" s="1">
        <f t="shared" si="13"/>
        <v>0</v>
      </c>
      <c r="H438" s="4">
        <f>5900+3959.8</f>
        <v>9859.8</v>
      </c>
    </row>
    <row r="439" spans="1:8" s="9" customFormat="1" ht="12.75">
      <c r="A439" s="21">
        <v>97</v>
      </c>
      <c r="B439" s="26" t="s">
        <v>74</v>
      </c>
      <c r="C439" s="9" t="s">
        <v>1</v>
      </c>
      <c r="D439" s="10">
        <f>D441+D440+D442</f>
        <v>149.76999999999998</v>
      </c>
      <c r="E439" s="10">
        <f>E440+E441+E442</f>
        <v>0</v>
      </c>
      <c r="F439" s="10">
        <f>F440+F441+F442</f>
        <v>0</v>
      </c>
      <c r="G439" s="9">
        <f t="shared" si="13"/>
        <v>0</v>
      </c>
      <c r="H439" s="10">
        <f>H440+H441+H442</f>
        <v>106.4</v>
      </c>
    </row>
    <row r="440" spans="1:8" ht="12.75">
      <c r="A440" s="22"/>
      <c r="B440" s="26"/>
      <c r="C440" s="1" t="s">
        <v>36</v>
      </c>
      <c r="D440" s="4">
        <v>49.24</v>
      </c>
      <c r="E440" s="4"/>
      <c r="F440" s="4"/>
      <c r="G440" s="1">
        <f t="shared" si="13"/>
        <v>0</v>
      </c>
      <c r="H440" s="4">
        <v>26.4</v>
      </c>
    </row>
    <row r="441" spans="1:8" ht="25.5">
      <c r="A441" s="22"/>
      <c r="B441" s="26"/>
      <c r="C441" s="1" t="s">
        <v>37</v>
      </c>
      <c r="D441" s="4">
        <v>53.2</v>
      </c>
      <c r="E441" s="4"/>
      <c r="F441" s="4"/>
      <c r="G441" s="1">
        <f t="shared" si="13"/>
        <v>0</v>
      </c>
      <c r="H441" s="4">
        <v>50</v>
      </c>
    </row>
    <row r="442" spans="1:8" ht="12.75">
      <c r="A442" s="23"/>
      <c r="B442" s="26"/>
      <c r="C442" s="1" t="s">
        <v>38</v>
      </c>
      <c r="D442" s="4">
        <v>47.33</v>
      </c>
      <c r="E442" s="4"/>
      <c r="F442" s="4"/>
      <c r="G442" s="1">
        <f t="shared" si="13"/>
        <v>0</v>
      </c>
      <c r="H442" s="4">
        <v>30</v>
      </c>
    </row>
    <row r="443" spans="1:8" s="9" customFormat="1" ht="12.75">
      <c r="A443" s="21">
        <v>98</v>
      </c>
      <c r="B443" s="26" t="s">
        <v>91</v>
      </c>
      <c r="C443" s="9" t="s">
        <v>1</v>
      </c>
      <c r="D443" s="10">
        <f>D445+D444+D446</f>
        <v>409.82000000000005</v>
      </c>
      <c r="E443" s="10">
        <f>E444+E445+E446</f>
        <v>0</v>
      </c>
      <c r="F443" s="10">
        <f>F444+F445+F446</f>
        <v>0</v>
      </c>
      <c r="G443" s="9">
        <f t="shared" si="13"/>
        <v>0</v>
      </c>
      <c r="H443" s="10">
        <f>H444+H445+H446</f>
        <v>0</v>
      </c>
    </row>
    <row r="444" spans="1:8" ht="12.75">
      <c r="A444" s="22"/>
      <c r="B444" s="26"/>
      <c r="C444" s="1" t="s">
        <v>36</v>
      </c>
      <c r="D444" s="4">
        <v>0</v>
      </c>
      <c r="E444" s="4"/>
      <c r="F444" s="4"/>
      <c r="G444" s="1" t="e">
        <f t="shared" si="13"/>
        <v>#DIV/0!</v>
      </c>
      <c r="H444" s="4">
        <v>0</v>
      </c>
    </row>
    <row r="445" spans="1:8" ht="25.5">
      <c r="A445" s="22"/>
      <c r="B445" s="26"/>
      <c r="C445" s="1" t="s">
        <v>37</v>
      </c>
      <c r="D445" s="4">
        <v>117.22</v>
      </c>
      <c r="E445" s="4"/>
      <c r="F445" s="4"/>
      <c r="G445" s="1">
        <f t="shared" si="13"/>
        <v>0</v>
      </c>
      <c r="H445" s="4">
        <v>0</v>
      </c>
    </row>
    <row r="446" spans="1:8" ht="12.75">
      <c r="A446" s="23"/>
      <c r="B446" s="26"/>
      <c r="C446" s="1" t="s">
        <v>38</v>
      </c>
      <c r="D446" s="4">
        <v>292.6</v>
      </c>
      <c r="E446" s="4"/>
      <c r="F446" s="4"/>
      <c r="G446" s="1">
        <f t="shared" si="13"/>
        <v>0</v>
      </c>
      <c r="H446" s="4">
        <v>0</v>
      </c>
    </row>
    <row r="447" spans="1:8" s="9" customFormat="1" ht="12.75">
      <c r="A447" s="21">
        <v>99</v>
      </c>
      <c r="B447" s="26" t="s">
        <v>90</v>
      </c>
      <c r="C447" s="9" t="s">
        <v>1</v>
      </c>
      <c r="D447" s="10">
        <f>D449+D448+D450</f>
        <v>964.9699999999999</v>
      </c>
      <c r="E447" s="10">
        <f>E448+E449+E450</f>
        <v>0</v>
      </c>
      <c r="F447" s="10">
        <f>F448+F449+F450</f>
        <v>0</v>
      </c>
      <c r="G447" s="9">
        <f t="shared" si="13"/>
        <v>0</v>
      </c>
      <c r="H447" s="10">
        <f>H448+H449+H450</f>
        <v>0</v>
      </c>
    </row>
    <row r="448" spans="1:8" ht="12.75">
      <c r="A448" s="22"/>
      <c r="B448" s="26"/>
      <c r="C448" s="1" t="s">
        <v>36</v>
      </c>
      <c r="D448" s="4">
        <v>928.67</v>
      </c>
      <c r="E448" s="4"/>
      <c r="F448" s="4"/>
      <c r="G448" s="1">
        <f t="shared" si="13"/>
        <v>0</v>
      </c>
      <c r="H448" s="4">
        <v>0</v>
      </c>
    </row>
    <row r="449" spans="1:8" ht="25.5">
      <c r="A449" s="22"/>
      <c r="B449" s="26"/>
      <c r="C449" s="1" t="s">
        <v>37</v>
      </c>
      <c r="D449" s="4">
        <v>36.3</v>
      </c>
      <c r="E449" s="4"/>
      <c r="F449" s="4"/>
      <c r="G449" s="1">
        <f t="shared" si="13"/>
        <v>0</v>
      </c>
      <c r="H449" s="4">
        <v>0</v>
      </c>
    </row>
    <row r="450" spans="1:8" ht="12.75">
      <c r="A450" s="23"/>
      <c r="B450" s="26"/>
      <c r="C450" s="1" t="s">
        <v>38</v>
      </c>
      <c r="D450" s="4">
        <v>0</v>
      </c>
      <c r="E450" s="4"/>
      <c r="F450" s="4"/>
      <c r="G450" s="1" t="e">
        <f t="shared" si="13"/>
        <v>#DIV/0!</v>
      </c>
      <c r="H450" s="4">
        <v>0</v>
      </c>
    </row>
    <row r="451" spans="1:8" s="9" customFormat="1" ht="12.75">
      <c r="A451" s="21">
        <v>100</v>
      </c>
      <c r="B451" s="26" t="s">
        <v>75</v>
      </c>
      <c r="C451" s="9" t="s">
        <v>1</v>
      </c>
      <c r="D451" s="10">
        <f>D453+D452+D454</f>
        <v>889.46</v>
      </c>
      <c r="E451" s="10">
        <f>E452+E453+E454</f>
        <v>0</v>
      </c>
      <c r="F451" s="10">
        <f>F452+F453+F454</f>
        <v>0</v>
      </c>
      <c r="G451" s="9">
        <f t="shared" si="13"/>
        <v>0</v>
      </c>
      <c r="H451" s="10">
        <f>H452+H453+H454</f>
        <v>0</v>
      </c>
    </row>
    <row r="452" spans="1:8" ht="12.75">
      <c r="A452" s="22"/>
      <c r="B452" s="26"/>
      <c r="C452" s="1" t="s">
        <v>36</v>
      </c>
      <c r="D452" s="4">
        <v>202</v>
      </c>
      <c r="E452" s="4"/>
      <c r="F452" s="4"/>
      <c r="G452" s="1">
        <f t="shared" si="13"/>
        <v>0</v>
      </c>
      <c r="H452" s="4">
        <v>0</v>
      </c>
    </row>
    <row r="453" spans="1:8" ht="25.5">
      <c r="A453" s="22"/>
      <c r="B453" s="26"/>
      <c r="C453" s="1" t="s">
        <v>37</v>
      </c>
      <c r="D453" s="4">
        <v>304.6</v>
      </c>
      <c r="E453" s="4"/>
      <c r="F453" s="4"/>
      <c r="G453" s="1">
        <f t="shared" si="13"/>
        <v>0</v>
      </c>
      <c r="H453" s="4">
        <v>0</v>
      </c>
    </row>
    <row r="454" spans="1:8" ht="12.75">
      <c r="A454" s="23"/>
      <c r="B454" s="26"/>
      <c r="C454" s="1" t="s">
        <v>38</v>
      </c>
      <c r="D454" s="4">
        <v>382.86</v>
      </c>
      <c r="E454" s="4"/>
      <c r="F454" s="4"/>
      <c r="G454" s="1">
        <f t="shared" si="13"/>
        <v>0</v>
      </c>
      <c r="H454" s="4">
        <v>0</v>
      </c>
    </row>
    <row r="455" spans="1:8" s="9" customFormat="1" ht="12.75">
      <c r="A455" s="21">
        <v>101</v>
      </c>
      <c r="B455" s="26" t="s">
        <v>144</v>
      </c>
      <c r="C455" s="9" t="s">
        <v>1</v>
      </c>
      <c r="D455" s="10">
        <f>D457+D456+D458</f>
        <v>460.4</v>
      </c>
      <c r="E455" s="10">
        <f>E456+E457+E458</f>
        <v>0</v>
      </c>
      <c r="F455" s="10">
        <f>F456+F457+F458</f>
        <v>0</v>
      </c>
      <c r="G455" s="9">
        <f t="shared" si="13"/>
        <v>0</v>
      </c>
      <c r="H455" s="10">
        <f>H456+H457+H458</f>
        <v>0</v>
      </c>
    </row>
    <row r="456" spans="1:8" ht="12.75">
      <c r="A456" s="22"/>
      <c r="B456" s="26"/>
      <c r="C456" s="1" t="s">
        <v>36</v>
      </c>
      <c r="D456" s="4">
        <v>0</v>
      </c>
      <c r="E456" s="4"/>
      <c r="F456" s="4"/>
      <c r="G456" s="1" t="e">
        <f t="shared" si="13"/>
        <v>#DIV/0!</v>
      </c>
      <c r="H456" s="4">
        <v>0</v>
      </c>
    </row>
    <row r="457" spans="1:8" ht="25.5">
      <c r="A457" s="22"/>
      <c r="B457" s="26"/>
      <c r="C457" s="1" t="s">
        <v>37</v>
      </c>
      <c r="D457" s="4">
        <v>460.4</v>
      </c>
      <c r="E457" s="4"/>
      <c r="F457" s="4"/>
      <c r="G457" s="1">
        <f t="shared" si="13"/>
        <v>0</v>
      </c>
      <c r="H457" s="4">
        <v>0</v>
      </c>
    </row>
    <row r="458" spans="1:8" ht="12.75">
      <c r="A458" s="23"/>
      <c r="B458" s="26"/>
      <c r="C458" s="1" t="s">
        <v>38</v>
      </c>
      <c r="D458" s="4">
        <v>0</v>
      </c>
      <c r="E458" s="4"/>
      <c r="F458" s="4"/>
      <c r="G458" s="1" t="e">
        <f t="shared" si="13"/>
        <v>#DIV/0!</v>
      </c>
      <c r="H458" s="4">
        <v>0</v>
      </c>
    </row>
    <row r="459" spans="1:9" ht="12.75" customHeight="1">
      <c r="A459" s="24" t="s">
        <v>28</v>
      </c>
      <c r="B459" s="25"/>
      <c r="C459" s="25"/>
      <c r="D459" s="25"/>
      <c r="E459" s="25"/>
      <c r="F459" s="25"/>
      <c r="G459" s="25"/>
      <c r="H459" s="25"/>
      <c r="I459" s="8"/>
    </row>
    <row r="460" spans="1:8" s="9" customFormat="1" ht="12.75">
      <c r="A460" s="17">
        <v>102</v>
      </c>
      <c r="B460" s="26" t="s">
        <v>76</v>
      </c>
      <c r="C460" s="9" t="s">
        <v>1</v>
      </c>
      <c r="D460" s="10">
        <f>D462+D461+D463</f>
        <v>16.88</v>
      </c>
      <c r="E460" s="10">
        <f>E461+E462+E463</f>
        <v>0</v>
      </c>
      <c r="F460" s="10">
        <f>F461+F462+F463</f>
        <v>0</v>
      </c>
      <c r="G460" s="9">
        <f aca="true" t="shared" si="14" ref="G460:G487">E460*100/D460</f>
        <v>0</v>
      </c>
      <c r="H460" s="10">
        <f>H461+H462+H463</f>
        <v>16.88</v>
      </c>
    </row>
    <row r="461" spans="1:8" ht="12.75">
      <c r="A461" s="17"/>
      <c r="B461" s="26"/>
      <c r="C461" s="1" t="s">
        <v>36</v>
      </c>
      <c r="D461" s="4">
        <v>0</v>
      </c>
      <c r="E461" s="4"/>
      <c r="F461" s="4"/>
      <c r="G461" s="1" t="e">
        <f t="shared" si="14"/>
        <v>#DIV/0!</v>
      </c>
      <c r="H461" s="4">
        <v>0</v>
      </c>
    </row>
    <row r="462" spans="1:8" ht="25.5">
      <c r="A462" s="17"/>
      <c r="B462" s="26"/>
      <c r="C462" s="1" t="s">
        <v>37</v>
      </c>
      <c r="D462" s="4">
        <v>16.88</v>
      </c>
      <c r="E462" s="4"/>
      <c r="F462" s="4"/>
      <c r="G462" s="1">
        <f t="shared" si="14"/>
        <v>0</v>
      </c>
      <c r="H462" s="4">
        <v>16.88</v>
      </c>
    </row>
    <row r="463" spans="1:8" ht="12.75">
      <c r="A463" s="17"/>
      <c r="B463" s="26"/>
      <c r="C463" s="1" t="s">
        <v>38</v>
      </c>
      <c r="D463" s="4">
        <v>0</v>
      </c>
      <c r="E463" s="4"/>
      <c r="F463" s="4"/>
      <c r="G463" s="1" t="e">
        <f t="shared" si="14"/>
        <v>#DIV/0!</v>
      </c>
      <c r="H463" s="4">
        <v>0</v>
      </c>
    </row>
    <row r="464" spans="1:8" s="9" customFormat="1" ht="12.75">
      <c r="A464" s="17">
        <v>103</v>
      </c>
      <c r="B464" s="26" t="s">
        <v>77</v>
      </c>
      <c r="C464" s="9" t="s">
        <v>1</v>
      </c>
      <c r="D464" s="10">
        <f>D466+D465+D467</f>
        <v>27.01</v>
      </c>
      <c r="E464" s="10">
        <f>E465+E466+E467</f>
        <v>0</v>
      </c>
      <c r="F464" s="10">
        <f>F465+F466+F467</f>
        <v>0</v>
      </c>
      <c r="G464" s="9">
        <f t="shared" si="14"/>
        <v>0</v>
      </c>
      <c r="H464" s="10">
        <f>H465+H466+H467</f>
        <v>27.01</v>
      </c>
    </row>
    <row r="465" spans="1:8" ht="12.75">
      <c r="A465" s="17"/>
      <c r="B465" s="26"/>
      <c r="C465" s="1" t="s">
        <v>36</v>
      </c>
      <c r="D465" s="4">
        <v>0</v>
      </c>
      <c r="E465" s="4"/>
      <c r="F465" s="4"/>
      <c r="G465" s="1" t="e">
        <f t="shared" si="14"/>
        <v>#DIV/0!</v>
      </c>
      <c r="H465" s="4">
        <v>0</v>
      </c>
    </row>
    <row r="466" spans="1:8" ht="25.5">
      <c r="A466" s="17"/>
      <c r="B466" s="26"/>
      <c r="C466" s="1" t="s">
        <v>37</v>
      </c>
      <c r="D466" s="4">
        <v>27.01</v>
      </c>
      <c r="E466" s="4"/>
      <c r="F466" s="4"/>
      <c r="G466" s="1">
        <f t="shared" si="14"/>
        <v>0</v>
      </c>
      <c r="H466" s="4">
        <v>27.01</v>
      </c>
    </row>
    <row r="467" spans="1:8" ht="12.75">
      <c r="A467" s="17"/>
      <c r="B467" s="26"/>
      <c r="C467" s="1" t="s">
        <v>38</v>
      </c>
      <c r="D467" s="4">
        <v>0</v>
      </c>
      <c r="E467" s="4"/>
      <c r="F467" s="4"/>
      <c r="G467" s="1" t="e">
        <f t="shared" si="14"/>
        <v>#DIV/0!</v>
      </c>
      <c r="H467" s="4">
        <v>0</v>
      </c>
    </row>
    <row r="468" spans="1:8" s="9" customFormat="1" ht="12.75">
      <c r="A468" s="17">
        <v>104</v>
      </c>
      <c r="B468" s="26" t="s">
        <v>78</v>
      </c>
      <c r="C468" s="9" t="s">
        <v>1</v>
      </c>
      <c r="D468" s="10">
        <f>D470+D469+D471</f>
        <v>20.26</v>
      </c>
      <c r="E468" s="10">
        <f>E469+E470+E471</f>
        <v>0</v>
      </c>
      <c r="F468" s="10">
        <f>F469+F470+F471</f>
        <v>0</v>
      </c>
      <c r="G468" s="9">
        <f t="shared" si="14"/>
        <v>0</v>
      </c>
      <c r="H468" s="10">
        <f>H469+H470+H471</f>
        <v>20.26</v>
      </c>
    </row>
    <row r="469" spans="1:8" ht="12.75">
      <c r="A469" s="17"/>
      <c r="B469" s="26"/>
      <c r="C469" s="1" t="s">
        <v>36</v>
      </c>
      <c r="D469" s="4">
        <v>0</v>
      </c>
      <c r="E469" s="4"/>
      <c r="F469" s="4"/>
      <c r="G469" s="1" t="e">
        <f t="shared" si="14"/>
        <v>#DIV/0!</v>
      </c>
      <c r="H469" s="4">
        <v>0</v>
      </c>
    </row>
    <row r="470" spans="1:8" ht="25.5">
      <c r="A470" s="17"/>
      <c r="B470" s="26"/>
      <c r="C470" s="1" t="s">
        <v>37</v>
      </c>
      <c r="D470" s="4">
        <v>20.26</v>
      </c>
      <c r="E470" s="4"/>
      <c r="F470" s="4"/>
      <c r="G470" s="1">
        <f t="shared" si="14"/>
        <v>0</v>
      </c>
      <c r="H470" s="4">
        <v>20.26</v>
      </c>
    </row>
    <row r="471" spans="1:8" ht="12.75">
      <c r="A471" s="17"/>
      <c r="B471" s="26"/>
      <c r="C471" s="1" t="s">
        <v>38</v>
      </c>
      <c r="D471" s="4">
        <v>0</v>
      </c>
      <c r="E471" s="4"/>
      <c r="F471" s="4"/>
      <c r="G471" s="1" t="e">
        <f t="shared" si="14"/>
        <v>#DIV/0!</v>
      </c>
      <c r="H471" s="4">
        <v>0</v>
      </c>
    </row>
    <row r="472" spans="1:8" s="9" customFormat="1" ht="12.75">
      <c r="A472" s="17">
        <v>105</v>
      </c>
      <c r="B472" s="26" t="s">
        <v>79</v>
      </c>
      <c r="C472" s="9" t="s">
        <v>1</v>
      </c>
      <c r="D472" s="10">
        <f>D474+D473+D475</f>
        <v>100.11</v>
      </c>
      <c r="E472" s="10">
        <f>E473+E474+E475</f>
        <v>0</v>
      </c>
      <c r="F472" s="10">
        <f>F473+F474+F475</f>
        <v>0</v>
      </c>
      <c r="G472" s="9">
        <f t="shared" si="14"/>
        <v>0</v>
      </c>
      <c r="H472" s="10">
        <f>H473+H474+H475</f>
        <v>100.11</v>
      </c>
    </row>
    <row r="473" spans="1:8" ht="12.75">
      <c r="A473" s="17"/>
      <c r="B473" s="26"/>
      <c r="C473" s="1" t="s">
        <v>36</v>
      </c>
      <c r="D473" s="4">
        <v>0</v>
      </c>
      <c r="E473" s="4"/>
      <c r="F473" s="4"/>
      <c r="G473" s="1" t="e">
        <f t="shared" si="14"/>
        <v>#DIV/0!</v>
      </c>
      <c r="H473" s="4">
        <v>0</v>
      </c>
    </row>
    <row r="474" spans="1:8" ht="25.5">
      <c r="A474" s="17"/>
      <c r="B474" s="26"/>
      <c r="C474" s="1" t="s">
        <v>37</v>
      </c>
      <c r="D474" s="4">
        <v>100.11</v>
      </c>
      <c r="E474" s="4"/>
      <c r="F474" s="4"/>
      <c r="G474" s="1">
        <f t="shared" si="14"/>
        <v>0</v>
      </c>
      <c r="H474" s="4">
        <v>100.11</v>
      </c>
    </row>
    <row r="475" spans="1:8" ht="12.75">
      <c r="A475" s="17"/>
      <c r="B475" s="26"/>
      <c r="C475" s="1" t="s">
        <v>38</v>
      </c>
      <c r="D475" s="4">
        <v>0</v>
      </c>
      <c r="E475" s="4"/>
      <c r="F475" s="4"/>
      <c r="G475" s="1" t="e">
        <f t="shared" si="14"/>
        <v>#DIV/0!</v>
      </c>
      <c r="H475" s="4">
        <v>0</v>
      </c>
    </row>
    <row r="476" spans="1:8" s="9" customFormat="1" ht="12.75">
      <c r="A476" s="17">
        <v>106</v>
      </c>
      <c r="B476" s="26" t="s">
        <v>80</v>
      </c>
      <c r="C476" s="9" t="s">
        <v>1</v>
      </c>
      <c r="D476" s="10">
        <f>D478+D477+D479</f>
        <v>383.65999999999997</v>
      </c>
      <c r="E476" s="10">
        <f>E477+E478+E479</f>
        <v>0</v>
      </c>
      <c r="F476" s="10">
        <f>F477+F478+F479</f>
        <v>0</v>
      </c>
      <c r="G476" s="9">
        <f t="shared" si="14"/>
        <v>0</v>
      </c>
      <c r="H476" s="10">
        <f>H477+H478+H479</f>
        <v>1061.93</v>
      </c>
    </row>
    <row r="477" spans="1:8" ht="12.75">
      <c r="A477" s="17"/>
      <c r="B477" s="26"/>
      <c r="C477" s="1" t="s">
        <v>36</v>
      </c>
      <c r="D477" s="4">
        <v>120.02</v>
      </c>
      <c r="E477" s="4"/>
      <c r="F477" s="4"/>
      <c r="G477" s="1">
        <f t="shared" si="14"/>
        <v>0</v>
      </c>
      <c r="H477" s="4">
        <v>196.42</v>
      </c>
    </row>
    <row r="478" spans="1:8" ht="25.5">
      <c r="A478" s="17"/>
      <c r="B478" s="26"/>
      <c r="C478" s="1" t="s">
        <v>37</v>
      </c>
      <c r="D478" s="4">
        <v>0</v>
      </c>
      <c r="E478" s="4"/>
      <c r="F478" s="4"/>
      <c r="G478" s="1" t="e">
        <f t="shared" si="14"/>
        <v>#DIV/0!</v>
      </c>
      <c r="H478" s="4">
        <v>0</v>
      </c>
    </row>
    <row r="479" spans="1:8" ht="12.75">
      <c r="A479" s="17"/>
      <c r="B479" s="26"/>
      <c r="C479" s="1" t="s">
        <v>38</v>
      </c>
      <c r="D479" s="4">
        <v>263.64</v>
      </c>
      <c r="E479" s="4"/>
      <c r="F479" s="4"/>
      <c r="G479" s="1">
        <f t="shared" si="14"/>
        <v>0</v>
      </c>
      <c r="H479" s="4">
        <v>865.51</v>
      </c>
    </row>
    <row r="480" spans="1:8" s="9" customFormat="1" ht="12.75">
      <c r="A480" s="17">
        <v>107</v>
      </c>
      <c r="B480" s="26" t="s">
        <v>145</v>
      </c>
      <c r="C480" s="9" t="s">
        <v>1</v>
      </c>
      <c r="D480" s="10">
        <f>D482+D481+D483</f>
        <v>6560.4800000000005</v>
      </c>
      <c r="E480" s="10">
        <f>E481+E482+E483</f>
        <v>0</v>
      </c>
      <c r="F480" s="10">
        <f>F481+F482+F483</f>
        <v>0</v>
      </c>
      <c r="G480" s="9">
        <f t="shared" si="14"/>
        <v>0</v>
      </c>
      <c r="H480" s="10">
        <f>H481+H482+H483</f>
        <v>4550.35</v>
      </c>
    </row>
    <row r="481" spans="1:8" ht="12.75">
      <c r="A481" s="17"/>
      <c r="B481" s="26"/>
      <c r="C481" s="1" t="s">
        <v>36</v>
      </c>
      <c r="D481" s="4">
        <v>155.51</v>
      </c>
      <c r="E481" s="4"/>
      <c r="F481" s="4"/>
      <c r="G481" s="1">
        <f t="shared" si="14"/>
        <v>0</v>
      </c>
      <c r="H481" s="4">
        <v>774.52</v>
      </c>
    </row>
    <row r="482" spans="1:8" ht="25.5">
      <c r="A482" s="17"/>
      <c r="B482" s="26"/>
      <c r="C482" s="1" t="s">
        <v>37</v>
      </c>
      <c r="D482" s="4">
        <v>0</v>
      </c>
      <c r="E482" s="4"/>
      <c r="F482" s="4"/>
      <c r="G482" s="1" t="e">
        <f t="shared" si="14"/>
        <v>#DIV/0!</v>
      </c>
      <c r="H482" s="4">
        <v>0</v>
      </c>
    </row>
    <row r="483" spans="1:8" ht="12.75">
      <c r="A483" s="17"/>
      <c r="B483" s="26"/>
      <c r="C483" s="1" t="s">
        <v>38</v>
      </c>
      <c r="D483" s="4">
        <v>6404.97</v>
      </c>
      <c r="E483" s="4"/>
      <c r="F483" s="4"/>
      <c r="G483" s="1">
        <f t="shared" si="14"/>
        <v>0</v>
      </c>
      <c r="H483" s="4">
        <v>3775.83</v>
      </c>
    </row>
    <row r="484" spans="1:8" s="9" customFormat="1" ht="12.75">
      <c r="A484" s="17">
        <v>108</v>
      </c>
      <c r="B484" s="26" t="s">
        <v>81</v>
      </c>
      <c r="C484" s="9" t="s">
        <v>1</v>
      </c>
      <c r="D484" s="10">
        <f>D486+D485+D487</f>
        <v>12103.609999999999</v>
      </c>
      <c r="E484" s="10">
        <f>E485+E486+E487</f>
        <v>0</v>
      </c>
      <c r="F484" s="10">
        <f>F485+F486+F487</f>
        <v>0</v>
      </c>
      <c r="G484" s="9">
        <f t="shared" si="14"/>
        <v>0</v>
      </c>
      <c r="H484" s="10">
        <f>H485+H486+H487</f>
        <v>12042.35</v>
      </c>
    </row>
    <row r="485" spans="1:8" ht="12.75">
      <c r="A485" s="17"/>
      <c r="B485" s="26"/>
      <c r="C485" s="1" t="s">
        <v>36</v>
      </c>
      <c r="D485" s="4">
        <v>10646.96</v>
      </c>
      <c r="E485" s="4"/>
      <c r="F485" s="4"/>
      <c r="G485" s="1">
        <f t="shared" si="14"/>
        <v>0</v>
      </c>
      <c r="H485" s="4">
        <v>10542</v>
      </c>
    </row>
    <row r="486" spans="1:8" ht="25.5">
      <c r="A486" s="17"/>
      <c r="B486" s="26"/>
      <c r="C486" s="1" t="s">
        <v>37</v>
      </c>
      <c r="D486" s="4">
        <v>0</v>
      </c>
      <c r="E486" s="4"/>
      <c r="F486" s="4"/>
      <c r="G486" s="1" t="e">
        <f t="shared" si="14"/>
        <v>#DIV/0!</v>
      </c>
      <c r="H486" s="4">
        <v>0</v>
      </c>
    </row>
    <row r="487" spans="1:8" ht="12.75">
      <c r="A487" s="17"/>
      <c r="B487" s="26"/>
      <c r="C487" s="1" t="s">
        <v>38</v>
      </c>
      <c r="D487" s="4">
        <v>1456.65</v>
      </c>
      <c r="E487" s="4"/>
      <c r="F487" s="4"/>
      <c r="G487" s="1">
        <f t="shared" si="14"/>
        <v>0</v>
      </c>
      <c r="H487" s="4">
        <v>1500.35</v>
      </c>
    </row>
    <row r="488" spans="1:8" s="12" customFormat="1" ht="12.75" customHeight="1" hidden="1">
      <c r="A488" s="21"/>
      <c r="B488" s="36"/>
      <c r="D488" s="13"/>
      <c r="E488" s="13"/>
      <c r="F488" s="13"/>
      <c r="H488" s="13"/>
    </row>
    <row r="489" spans="1:8" ht="12.75" customHeight="1" hidden="1">
      <c r="A489" s="22"/>
      <c r="B489" s="37"/>
      <c r="D489" s="4"/>
      <c r="E489" s="4"/>
      <c r="F489" s="4"/>
      <c r="H489" s="4"/>
    </row>
    <row r="490" spans="1:8" ht="12.75" hidden="1">
      <c r="A490" s="22"/>
      <c r="B490" s="37"/>
      <c r="D490" s="4"/>
      <c r="E490" s="4"/>
      <c r="F490" s="4"/>
      <c r="H490" s="4"/>
    </row>
    <row r="491" spans="1:8" ht="12.75" hidden="1">
      <c r="A491" s="23"/>
      <c r="B491" s="38"/>
      <c r="D491" s="4"/>
      <c r="E491" s="4"/>
      <c r="F491" s="4"/>
      <c r="H491" s="4"/>
    </row>
    <row r="492" spans="1:8" ht="12.75" customHeight="1" hidden="1">
      <c r="A492" s="21"/>
      <c r="B492" s="26"/>
      <c r="D492" s="4"/>
      <c r="E492" s="4"/>
      <c r="F492" s="4"/>
      <c r="H492" s="4"/>
    </row>
    <row r="493" spans="1:8" ht="12.75" hidden="1">
      <c r="A493" s="22"/>
      <c r="B493" s="26"/>
      <c r="D493" s="4"/>
      <c r="E493" s="4"/>
      <c r="F493" s="4"/>
      <c r="H493" s="4"/>
    </row>
    <row r="494" spans="1:8" ht="12.75" hidden="1">
      <c r="A494" s="22"/>
      <c r="B494" s="26"/>
      <c r="D494" s="4"/>
      <c r="E494" s="4"/>
      <c r="F494" s="4"/>
      <c r="H494" s="4"/>
    </row>
    <row r="495" spans="1:8" ht="12.75" hidden="1">
      <c r="A495" s="23"/>
      <c r="B495" s="26"/>
      <c r="D495" s="4"/>
      <c r="E495" s="4"/>
      <c r="F495" s="4"/>
      <c r="H495" s="4"/>
    </row>
    <row r="496" spans="1:8" ht="12.75" hidden="1">
      <c r="A496" s="21"/>
      <c r="B496" s="26"/>
      <c r="D496" s="4"/>
      <c r="E496" s="4"/>
      <c r="F496" s="4"/>
      <c r="H496" s="4"/>
    </row>
    <row r="497" spans="1:8" ht="12.75" hidden="1">
      <c r="A497" s="22"/>
      <c r="B497" s="26"/>
      <c r="D497" s="4"/>
      <c r="E497" s="4"/>
      <c r="F497" s="4"/>
      <c r="H497" s="4"/>
    </row>
    <row r="498" spans="1:8" ht="12.75" hidden="1">
      <c r="A498" s="22"/>
      <c r="B498" s="26"/>
      <c r="D498" s="4"/>
      <c r="E498" s="4"/>
      <c r="F498" s="4"/>
      <c r="H498" s="4"/>
    </row>
    <row r="499" spans="1:8" ht="12.75" customHeight="1" hidden="1">
      <c r="A499" s="23"/>
      <c r="B499" s="26"/>
      <c r="D499" s="4"/>
      <c r="E499" s="4"/>
      <c r="F499" s="4"/>
      <c r="H499" s="4"/>
    </row>
    <row r="500" spans="1:8" ht="12.75" hidden="1">
      <c r="A500" s="21"/>
      <c r="B500" s="26"/>
      <c r="D500" s="4"/>
      <c r="E500" s="4"/>
      <c r="F500" s="4"/>
      <c r="H500" s="4"/>
    </row>
    <row r="501" spans="1:8" ht="12.75" hidden="1">
      <c r="A501" s="22"/>
      <c r="B501" s="26"/>
      <c r="D501" s="4"/>
      <c r="E501" s="4"/>
      <c r="F501" s="4"/>
      <c r="H501" s="4"/>
    </row>
    <row r="502" spans="1:8" ht="12.75" hidden="1">
      <c r="A502" s="22"/>
      <c r="B502" s="26"/>
      <c r="D502" s="4"/>
      <c r="E502" s="4"/>
      <c r="F502" s="4"/>
      <c r="H502" s="4"/>
    </row>
    <row r="503" spans="1:8" ht="12.75" hidden="1">
      <c r="A503" s="23"/>
      <c r="B503" s="26"/>
      <c r="D503" s="4"/>
      <c r="E503" s="4"/>
      <c r="F503" s="4"/>
      <c r="H503" s="4"/>
    </row>
    <row r="504" spans="1:8" ht="12.75" hidden="1">
      <c r="A504" s="21"/>
      <c r="B504" s="26"/>
      <c r="D504" s="4"/>
      <c r="E504" s="4"/>
      <c r="F504" s="4"/>
      <c r="H504" s="4"/>
    </row>
    <row r="505" spans="1:8" ht="12.75" hidden="1">
      <c r="A505" s="22"/>
      <c r="B505" s="26"/>
      <c r="D505" s="4"/>
      <c r="E505" s="4"/>
      <c r="F505" s="4"/>
      <c r="H505" s="4"/>
    </row>
    <row r="506" spans="1:8" ht="12.75" hidden="1">
      <c r="A506" s="22"/>
      <c r="B506" s="26"/>
      <c r="D506" s="4"/>
      <c r="E506" s="4"/>
      <c r="F506" s="4"/>
      <c r="H506" s="4"/>
    </row>
    <row r="507" spans="1:8" ht="12.75" hidden="1">
      <c r="A507" s="23"/>
      <c r="B507" s="26"/>
      <c r="D507" s="4"/>
      <c r="E507" s="4"/>
      <c r="F507" s="4"/>
      <c r="H507" s="4"/>
    </row>
    <row r="508" spans="1:8" ht="12.75" hidden="1">
      <c r="A508" s="21"/>
      <c r="B508" s="26"/>
      <c r="D508" s="4"/>
      <c r="E508" s="4"/>
      <c r="F508" s="4"/>
      <c r="H508" s="4"/>
    </row>
    <row r="509" spans="1:8" ht="12.75" hidden="1">
      <c r="A509" s="22"/>
      <c r="B509" s="26"/>
      <c r="D509" s="4"/>
      <c r="E509" s="4"/>
      <c r="F509" s="4"/>
      <c r="H509" s="4"/>
    </row>
    <row r="510" spans="1:8" ht="12.75" hidden="1">
      <c r="A510" s="22"/>
      <c r="B510" s="26"/>
      <c r="D510" s="4"/>
      <c r="E510" s="4"/>
      <c r="F510" s="4"/>
      <c r="H510" s="4"/>
    </row>
    <row r="511" spans="1:8" ht="12.75" hidden="1">
      <c r="A511" s="23"/>
      <c r="B511" s="26"/>
      <c r="D511" s="4"/>
      <c r="E511" s="4"/>
      <c r="F511" s="4"/>
      <c r="H511" s="4"/>
    </row>
    <row r="512" spans="1:8" ht="12.75" hidden="1">
      <c r="A512" s="21"/>
      <c r="B512" s="26"/>
      <c r="D512" s="4"/>
      <c r="E512" s="4"/>
      <c r="F512" s="4"/>
      <c r="H512" s="4"/>
    </row>
    <row r="513" spans="1:8" ht="12.75" hidden="1">
      <c r="A513" s="22"/>
      <c r="B513" s="26"/>
      <c r="D513" s="4"/>
      <c r="E513" s="4"/>
      <c r="F513" s="4"/>
      <c r="H513" s="4"/>
    </row>
    <row r="514" spans="1:8" ht="12.75" hidden="1">
      <c r="A514" s="22"/>
      <c r="B514" s="26"/>
      <c r="D514" s="4"/>
      <c r="E514" s="4"/>
      <c r="F514" s="4"/>
      <c r="H514" s="4"/>
    </row>
    <row r="515" spans="1:8" ht="12.75" hidden="1">
      <c r="A515" s="23"/>
      <c r="B515" s="26"/>
      <c r="D515" s="4"/>
      <c r="E515" s="4"/>
      <c r="F515" s="4"/>
      <c r="H515" s="4"/>
    </row>
    <row r="516" spans="1:8" ht="12.75" hidden="1">
      <c r="A516" s="21"/>
      <c r="B516" s="26"/>
      <c r="D516" s="4"/>
      <c r="E516" s="4"/>
      <c r="F516" s="4"/>
      <c r="H516" s="4"/>
    </row>
    <row r="517" spans="1:8" ht="12.75" hidden="1">
      <c r="A517" s="22"/>
      <c r="B517" s="26"/>
      <c r="D517" s="4"/>
      <c r="E517" s="4"/>
      <c r="F517" s="4"/>
      <c r="H517" s="4"/>
    </row>
    <row r="518" spans="1:8" ht="12.75" hidden="1">
      <c r="A518" s="22"/>
      <c r="B518" s="26"/>
      <c r="D518" s="4"/>
      <c r="E518" s="4"/>
      <c r="F518" s="4"/>
      <c r="H518" s="4"/>
    </row>
    <row r="519" spans="1:8" ht="12.75" hidden="1">
      <c r="A519" s="23"/>
      <c r="B519" s="26"/>
      <c r="D519" s="4"/>
      <c r="E519" s="4"/>
      <c r="F519" s="4"/>
      <c r="H519" s="4"/>
    </row>
    <row r="520" spans="1:8" ht="12.75" hidden="1">
      <c r="A520" s="21"/>
      <c r="B520" s="26"/>
      <c r="D520" s="4"/>
      <c r="E520" s="4"/>
      <c r="F520" s="4"/>
      <c r="H520" s="4"/>
    </row>
    <row r="521" spans="1:8" ht="12.75" hidden="1">
      <c r="A521" s="22"/>
      <c r="B521" s="26"/>
      <c r="D521" s="4"/>
      <c r="E521" s="4"/>
      <c r="F521" s="4"/>
      <c r="H521" s="4"/>
    </row>
    <row r="522" spans="1:8" ht="12.75" hidden="1">
      <c r="A522" s="22"/>
      <c r="B522" s="26"/>
      <c r="D522" s="4"/>
      <c r="E522" s="4"/>
      <c r="F522" s="4"/>
      <c r="H522" s="4"/>
    </row>
    <row r="523" spans="1:8" ht="12.75" hidden="1">
      <c r="A523" s="23"/>
      <c r="B523" s="26"/>
      <c r="D523" s="4"/>
      <c r="E523" s="4"/>
      <c r="F523" s="4"/>
      <c r="H523" s="4"/>
    </row>
    <row r="524" spans="1:8" ht="12.75" hidden="1">
      <c r="A524" s="21"/>
      <c r="B524" s="26"/>
      <c r="D524" s="4"/>
      <c r="E524" s="4"/>
      <c r="F524" s="4"/>
      <c r="H524" s="4"/>
    </row>
    <row r="525" spans="1:8" ht="12.75" hidden="1">
      <c r="A525" s="22"/>
      <c r="B525" s="26"/>
      <c r="D525" s="4"/>
      <c r="E525" s="4"/>
      <c r="F525" s="4"/>
      <c r="H525" s="4"/>
    </row>
    <row r="526" spans="1:8" ht="12.75" hidden="1">
      <c r="A526" s="22"/>
      <c r="B526" s="26"/>
      <c r="D526" s="4"/>
      <c r="E526" s="4"/>
      <c r="F526" s="4"/>
      <c r="H526" s="4"/>
    </row>
    <row r="527" spans="1:8" ht="12.75" hidden="1">
      <c r="A527" s="23"/>
      <c r="B527" s="26"/>
      <c r="D527" s="4"/>
      <c r="E527" s="4"/>
      <c r="F527" s="4"/>
      <c r="H527" s="4"/>
    </row>
    <row r="528" spans="1:8" ht="12.75" hidden="1">
      <c r="A528" s="21">
        <v>105</v>
      </c>
      <c r="B528" s="26" t="s">
        <v>41</v>
      </c>
      <c r="C528" s="1" t="s">
        <v>1</v>
      </c>
      <c r="D528" s="4">
        <f>D530+D529+D531</f>
        <v>214.5</v>
      </c>
      <c r="E528" s="4">
        <f>E529+E530+E531</f>
        <v>0</v>
      </c>
      <c r="F528" s="4">
        <f>F529+F530+F531</f>
        <v>0</v>
      </c>
      <c r="G528" s="1">
        <f>E528*100/D528</f>
        <v>0</v>
      </c>
      <c r="H528" s="4"/>
    </row>
    <row r="529" spans="1:8" ht="12.75" hidden="1">
      <c r="A529" s="22"/>
      <c r="B529" s="26"/>
      <c r="C529" s="1" t="s">
        <v>36</v>
      </c>
      <c r="D529" s="4">
        <v>10.5</v>
      </c>
      <c r="E529" s="4"/>
      <c r="F529" s="4"/>
      <c r="G529" s="1">
        <f>E529*100/D529</f>
        <v>0</v>
      </c>
      <c r="H529" s="4"/>
    </row>
    <row r="530" spans="1:8" ht="25.5" hidden="1">
      <c r="A530" s="22"/>
      <c r="B530" s="26"/>
      <c r="C530" s="1" t="s">
        <v>37</v>
      </c>
      <c r="D530" s="4">
        <v>0</v>
      </c>
      <c r="E530" s="4"/>
      <c r="F530" s="4"/>
      <c r="G530" s="1" t="e">
        <f>E530*100/D530</f>
        <v>#DIV/0!</v>
      </c>
      <c r="H530" s="4">
        <v>0</v>
      </c>
    </row>
    <row r="531" spans="1:8" ht="12.75" customHeight="1" hidden="1">
      <c r="A531" s="23"/>
      <c r="B531" s="26"/>
      <c r="C531" s="1" t="s">
        <v>38</v>
      </c>
      <c r="D531" s="4">
        <v>204</v>
      </c>
      <c r="E531" s="4"/>
      <c r="F531" s="4"/>
      <c r="G531" s="1">
        <f>E531*100/D531</f>
        <v>0</v>
      </c>
      <c r="H531" s="4"/>
    </row>
    <row r="532" spans="1:8" ht="12.75" hidden="1">
      <c r="A532" s="21"/>
      <c r="B532" s="26"/>
      <c r="D532" s="4"/>
      <c r="E532" s="4"/>
      <c r="F532" s="4"/>
      <c r="H532" s="4"/>
    </row>
    <row r="533" spans="1:8" ht="12.75" hidden="1">
      <c r="A533" s="22"/>
      <c r="B533" s="26"/>
      <c r="D533" s="4"/>
      <c r="E533" s="4"/>
      <c r="F533" s="4"/>
      <c r="H533" s="4"/>
    </row>
    <row r="534" spans="1:8" ht="12.75" hidden="1">
      <c r="A534" s="22"/>
      <c r="B534" s="26"/>
      <c r="D534" s="4"/>
      <c r="E534" s="4"/>
      <c r="F534" s="4"/>
      <c r="H534" s="4"/>
    </row>
    <row r="535" spans="1:8" ht="12.75" hidden="1">
      <c r="A535" s="23"/>
      <c r="B535" s="26"/>
      <c r="D535" s="4"/>
      <c r="E535" s="4"/>
      <c r="F535" s="4"/>
      <c r="H535" s="4"/>
    </row>
    <row r="536" spans="1:8" ht="12.75" hidden="1">
      <c r="A536" s="21"/>
      <c r="B536" s="26"/>
      <c r="D536" s="4"/>
      <c r="E536" s="4"/>
      <c r="F536" s="4"/>
      <c r="H536" s="4"/>
    </row>
    <row r="537" spans="1:8" ht="12.75" hidden="1">
      <c r="A537" s="22"/>
      <c r="B537" s="26"/>
      <c r="D537" s="4"/>
      <c r="E537" s="4"/>
      <c r="F537" s="4"/>
      <c r="H537" s="4"/>
    </row>
    <row r="538" spans="1:8" ht="12.75" hidden="1">
      <c r="A538" s="22"/>
      <c r="B538" s="26"/>
      <c r="D538" s="4"/>
      <c r="E538" s="4"/>
      <c r="F538" s="4"/>
      <c r="H538" s="4"/>
    </row>
    <row r="539" spans="1:8" ht="12.75" customHeight="1" hidden="1">
      <c r="A539" s="23"/>
      <c r="B539" s="26"/>
      <c r="D539" s="4"/>
      <c r="E539" s="4"/>
      <c r="F539" s="4"/>
      <c r="H539" s="4"/>
    </row>
    <row r="540" spans="1:8" ht="12.75" hidden="1">
      <c r="A540" s="21"/>
      <c r="B540" s="26"/>
      <c r="D540" s="4"/>
      <c r="E540" s="4"/>
      <c r="F540" s="4"/>
      <c r="H540" s="4"/>
    </row>
    <row r="541" spans="1:8" ht="12.75" hidden="1">
      <c r="A541" s="22"/>
      <c r="B541" s="26"/>
      <c r="D541" s="4"/>
      <c r="E541" s="4"/>
      <c r="F541" s="4"/>
      <c r="H541" s="4"/>
    </row>
    <row r="542" spans="1:8" ht="12.75" hidden="1">
      <c r="A542" s="22"/>
      <c r="B542" s="26"/>
      <c r="D542" s="4"/>
      <c r="E542" s="4"/>
      <c r="F542" s="4"/>
      <c r="H542" s="4"/>
    </row>
    <row r="543" spans="1:8" ht="12.75" hidden="1">
      <c r="A543" s="23"/>
      <c r="B543" s="26"/>
      <c r="D543" s="4"/>
      <c r="E543" s="4"/>
      <c r="F543" s="4"/>
      <c r="H543" s="4"/>
    </row>
    <row r="544" spans="1:8" ht="12.75" hidden="1">
      <c r="A544" s="21"/>
      <c r="B544" s="26"/>
      <c r="D544" s="4"/>
      <c r="E544" s="4"/>
      <c r="F544" s="4"/>
      <c r="H544" s="4"/>
    </row>
    <row r="545" spans="1:8" ht="12.75" hidden="1">
      <c r="A545" s="22"/>
      <c r="B545" s="26"/>
      <c r="D545" s="4"/>
      <c r="E545" s="4"/>
      <c r="F545" s="4"/>
      <c r="H545" s="4"/>
    </row>
    <row r="546" spans="1:8" ht="12.75" hidden="1">
      <c r="A546" s="22"/>
      <c r="B546" s="26"/>
      <c r="D546" s="4"/>
      <c r="E546" s="4"/>
      <c r="F546" s="4"/>
      <c r="H546" s="4"/>
    </row>
    <row r="547" spans="1:8" ht="12.75" hidden="1">
      <c r="A547" s="23"/>
      <c r="B547" s="26"/>
      <c r="D547" s="4"/>
      <c r="E547" s="4"/>
      <c r="F547" s="4"/>
      <c r="H547" s="4"/>
    </row>
    <row r="548" spans="1:8" ht="12.75" hidden="1">
      <c r="A548" s="21">
        <v>110</v>
      </c>
      <c r="B548" s="26" t="s">
        <v>42</v>
      </c>
      <c r="C548" s="1" t="s">
        <v>1</v>
      </c>
      <c r="D548" s="4">
        <f>D550+D549+D551</f>
        <v>507.86</v>
      </c>
      <c r="E548" s="4">
        <f>E549+E550+E551</f>
        <v>0</v>
      </c>
      <c r="F548" s="4">
        <f>F549+F550+F551</f>
        <v>0</v>
      </c>
      <c r="G548" s="1">
        <f>E548*100/D548</f>
        <v>0</v>
      </c>
      <c r="H548" s="4">
        <f>H549+H550+H551</f>
        <v>0</v>
      </c>
    </row>
    <row r="549" spans="1:8" ht="12.75" hidden="1">
      <c r="A549" s="22"/>
      <c r="B549" s="26"/>
      <c r="C549" s="1" t="s">
        <v>36</v>
      </c>
      <c r="D549" s="4">
        <v>345.06</v>
      </c>
      <c r="E549" s="4"/>
      <c r="F549" s="4"/>
      <c r="G549" s="1">
        <f>E549*100/D549</f>
        <v>0</v>
      </c>
      <c r="H549" s="4">
        <v>0</v>
      </c>
    </row>
    <row r="550" spans="1:8" ht="25.5" hidden="1">
      <c r="A550" s="22"/>
      <c r="B550" s="26"/>
      <c r="C550" s="1" t="s">
        <v>37</v>
      </c>
      <c r="D550" s="4">
        <v>162.8</v>
      </c>
      <c r="E550" s="4"/>
      <c r="F550" s="4"/>
      <c r="G550" s="1">
        <f>E550*100/D550</f>
        <v>0</v>
      </c>
      <c r="H550" s="4">
        <v>0</v>
      </c>
    </row>
    <row r="551" spans="1:8" ht="12.75" hidden="1">
      <c r="A551" s="23"/>
      <c r="B551" s="26"/>
      <c r="C551" s="1" t="s">
        <v>38</v>
      </c>
      <c r="D551" s="4">
        <v>0</v>
      </c>
      <c r="E551" s="4"/>
      <c r="F551" s="4"/>
      <c r="G551" s="1" t="e">
        <f>E551*100/D551</f>
        <v>#DIV/0!</v>
      </c>
      <c r="H551" s="4">
        <v>0</v>
      </c>
    </row>
    <row r="552" spans="1:8" ht="12.75" hidden="1">
      <c r="A552" s="21"/>
      <c r="B552" s="26"/>
      <c r="D552" s="4"/>
      <c r="E552" s="4"/>
      <c r="F552" s="4"/>
      <c r="H552" s="4"/>
    </row>
    <row r="553" spans="1:8" ht="12.75" hidden="1">
      <c r="A553" s="22"/>
      <c r="B553" s="26"/>
      <c r="D553" s="4"/>
      <c r="E553" s="4"/>
      <c r="F553" s="4"/>
      <c r="H553" s="4"/>
    </row>
    <row r="554" spans="1:8" ht="12.75" hidden="1">
      <c r="A554" s="22"/>
      <c r="B554" s="26"/>
      <c r="D554" s="4"/>
      <c r="E554" s="4"/>
      <c r="F554" s="4"/>
      <c r="H554" s="4"/>
    </row>
    <row r="555" spans="1:8" ht="12.75" hidden="1">
      <c r="A555" s="23"/>
      <c r="B555" s="26"/>
      <c r="D555" s="4"/>
      <c r="E555" s="4"/>
      <c r="F555" s="4"/>
      <c r="H555" s="4"/>
    </row>
    <row r="556" spans="1:8" ht="12.75" hidden="1">
      <c r="A556" s="21"/>
      <c r="B556" s="26"/>
      <c r="D556" s="4"/>
      <c r="E556" s="4"/>
      <c r="F556" s="4"/>
      <c r="H556" s="4"/>
    </row>
    <row r="557" spans="1:8" ht="12.75" hidden="1">
      <c r="A557" s="22"/>
      <c r="B557" s="26"/>
      <c r="D557" s="4"/>
      <c r="E557" s="4"/>
      <c r="F557" s="4"/>
      <c r="H557" s="4"/>
    </row>
    <row r="558" spans="1:8" ht="12.75" hidden="1">
      <c r="A558" s="22"/>
      <c r="B558" s="26"/>
      <c r="D558" s="4"/>
      <c r="E558" s="4"/>
      <c r="F558" s="4"/>
      <c r="H558" s="4"/>
    </row>
    <row r="559" spans="1:8" ht="12.75" hidden="1">
      <c r="A559" s="23"/>
      <c r="B559" s="26"/>
      <c r="D559" s="4"/>
      <c r="E559" s="4"/>
      <c r="F559" s="4"/>
      <c r="H559" s="4"/>
    </row>
    <row r="560" spans="1:8" ht="12.75" hidden="1">
      <c r="A560" s="21"/>
      <c r="B560" s="26"/>
      <c r="D560" s="4"/>
      <c r="E560" s="4"/>
      <c r="F560" s="4"/>
      <c r="H560" s="4"/>
    </row>
    <row r="561" spans="1:8" ht="12.75" hidden="1">
      <c r="A561" s="22"/>
      <c r="B561" s="26"/>
      <c r="D561" s="4"/>
      <c r="E561" s="4"/>
      <c r="F561" s="4"/>
      <c r="H561" s="4"/>
    </row>
    <row r="562" spans="1:8" ht="12.75" hidden="1">
      <c r="A562" s="22"/>
      <c r="B562" s="26"/>
      <c r="D562" s="4"/>
      <c r="E562" s="4"/>
      <c r="F562" s="4"/>
      <c r="H562" s="4"/>
    </row>
    <row r="563" spans="1:8" ht="12.75" hidden="1">
      <c r="A563" s="23"/>
      <c r="B563" s="26"/>
      <c r="D563" s="4"/>
      <c r="E563" s="4"/>
      <c r="F563" s="4"/>
      <c r="H563" s="4"/>
    </row>
    <row r="564" spans="1:8" ht="12.75" hidden="1">
      <c r="A564" s="21"/>
      <c r="B564" s="26"/>
      <c r="D564" s="4"/>
      <c r="E564" s="4"/>
      <c r="F564" s="4"/>
      <c r="H564" s="4"/>
    </row>
    <row r="565" spans="1:8" ht="12.75" hidden="1">
      <c r="A565" s="22"/>
      <c r="B565" s="26"/>
      <c r="D565" s="4"/>
      <c r="E565" s="4"/>
      <c r="F565" s="4"/>
      <c r="H565" s="4"/>
    </row>
    <row r="566" spans="1:8" ht="12.75" hidden="1">
      <c r="A566" s="22"/>
      <c r="B566" s="26"/>
      <c r="D566" s="4"/>
      <c r="E566" s="4"/>
      <c r="F566" s="4"/>
      <c r="H566" s="4"/>
    </row>
    <row r="567" spans="1:8" ht="12.75" hidden="1">
      <c r="A567" s="23"/>
      <c r="B567" s="26"/>
      <c r="D567" s="4"/>
      <c r="E567" s="4"/>
      <c r="F567" s="4"/>
      <c r="H567" s="4"/>
    </row>
    <row r="568" spans="1:8" ht="12.75" hidden="1">
      <c r="A568" s="21"/>
      <c r="B568" s="26"/>
      <c r="D568" s="4"/>
      <c r="E568" s="4"/>
      <c r="F568" s="4"/>
      <c r="H568" s="4"/>
    </row>
    <row r="569" spans="1:8" ht="12.75" hidden="1">
      <c r="A569" s="22"/>
      <c r="B569" s="26"/>
      <c r="D569" s="4"/>
      <c r="E569" s="4"/>
      <c r="F569" s="4"/>
      <c r="H569" s="4"/>
    </row>
    <row r="570" spans="1:8" ht="12.75" hidden="1">
      <c r="A570" s="22"/>
      <c r="B570" s="26"/>
      <c r="D570" s="4"/>
      <c r="E570" s="4"/>
      <c r="F570" s="4"/>
      <c r="H570" s="4"/>
    </row>
    <row r="571" spans="1:8" ht="12.75" hidden="1">
      <c r="A571" s="23"/>
      <c r="B571" s="26"/>
      <c r="D571" s="4"/>
      <c r="E571" s="4"/>
      <c r="F571" s="4"/>
      <c r="H571" s="4"/>
    </row>
    <row r="572" spans="1:8" ht="12.75" hidden="1">
      <c r="A572" s="21"/>
      <c r="B572" s="26"/>
      <c r="D572" s="4"/>
      <c r="E572" s="4"/>
      <c r="F572" s="4"/>
      <c r="H572" s="4"/>
    </row>
    <row r="573" spans="1:8" ht="12.75" hidden="1">
      <c r="A573" s="22"/>
      <c r="B573" s="26"/>
      <c r="D573" s="4"/>
      <c r="E573" s="4"/>
      <c r="F573" s="4"/>
      <c r="H573" s="4"/>
    </row>
    <row r="574" spans="1:8" ht="12.75" hidden="1">
      <c r="A574" s="22"/>
      <c r="B574" s="26"/>
      <c r="D574" s="4"/>
      <c r="E574" s="4"/>
      <c r="F574" s="4"/>
      <c r="H574" s="4"/>
    </row>
    <row r="575" spans="1:8" ht="12.75" hidden="1">
      <c r="A575" s="23"/>
      <c r="B575" s="26"/>
      <c r="D575" s="4"/>
      <c r="E575" s="4"/>
      <c r="F575" s="4"/>
      <c r="H575" s="4"/>
    </row>
    <row r="576" spans="1:8" ht="12.75" hidden="1">
      <c r="A576" s="21"/>
      <c r="B576" s="26"/>
      <c r="D576" s="4"/>
      <c r="E576" s="4"/>
      <c r="F576" s="4"/>
      <c r="H576" s="4"/>
    </row>
    <row r="577" spans="1:8" ht="12.75" hidden="1">
      <c r="A577" s="22"/>
      <c r="B577" s="26"/>
      <c r="D577" s="4"/>
      <c r="E577" s="4"/>
      <c r="F577" s="4"/>
      <c r="H577" s="4"/>
    </row>
    <row r="578" spans="1:8" ht="12.75" hidden="1">
      <c r="A578" s="22"/>
      <c r="B578" s="26"/>
      <c r="D578" s="4"/>
      <c r="E578" s="4"/>
      <c r="F578" s="4"/>
      <c r="H578" s="4"/>
    </row>
    <row r="579" spans="1:8" ht="12.75" hidden="1">
      <c r="A579" s="23"/>
      <c r="B579" s="26"/>
      <c r="D579" s="4"/>
      <c r="E579" s="4"/>
      <c r="F579" s="4"/>
      <c r="H579" s="4"/>
    </row>
    <row r="580" spans="1:8" ht="12.75" hidden="1">
      <c r="A580" s="21"/>
      <c r="B580" s="26"/>
      <c r="D580" s="4"/>
      <c r="E580" s="4"/>
      <c r="F580" s="4"/>
      <c r="H580" s="4"/>
    </row>
    <row r="581" spans="1:8" ht="12.75" hidden="1">
      <c r="A581" s="22"/>
      <c r="B581" s="26"/>
      <c r="D581" s="4"/>
      <c r="E581" s="4"/>
      <c r="F581" s="4"/>
      <c r="H581" s="4"/>
    </row>
    <row r="582" spans="1:8" ht="12.75" hidden="1">
      <c r="A582" s="22"/>
      <c r="B582" s="26"/>
      <c r="D582" s="4"/>
      <c r="E582" s="4"/>
      <c r="F582" s="4"/>
      <c r="H582" s="4"/>
    </row>
    <row r="583" spans="1:8" ht="12.75" hidden="1">
      <c r="A583" s="23"/>
      <c r="B583" s="26"/>
      <c r="D583" s="4"/>
      <c r="E583" s="4"/>
      <c r="F583" s="4"/>
      <c r="H583" s="4"/>
    </row>
  </sheetData>
  <sheetProtection/>
  <mergeCells count="310">
    <mergeCell ref="A576:A579"/>
    <mergeCell ref="A532:A535"/>
    <mergeCell ref="B564:B567"/>
    <mergeCell ref="B532:B535"/>
    <mergeCell ref="B548:B551"/>
    <mergeCell ref="B520:B523"/>
    <mergeCell ref="B536:B539"/>
    <mergeCell ref="B540:B543"/>
    <mergeCell ref="B544:B547"/>
    <mergeCell ref="B496:B499"/>
    <mergeCell ref="B500:B503"/>
    <mergeCell ref="A500:A503"/>
    <mergeCell ref="B524:B527"/>
    <mergeCell ref="B528:B531"/>
    <mergeCell ref="A496:A499"/>
    <mergeCell ref="A580:A583"/>
    <mergeCell ref="B552:B555"/>
    <mergeCell ref="B556:B559"/>
    <mergeCell ref="A560:A563"/>
    <mergeCell ref="A564:A567"/>
    <mergeCell ref="A552:A555"/>
    <mergeCell ref="A556:A559"/>
    <mergeCell ref="B560:B563"/>
    <mergeCell ref="B580:B583"/>
    <mergeCell ref="B568:B571"/>
    <mergeCell ref="A568:A571"/>
    <mergeCell ref="B576:B579"/>
    <mergeCell ref="B504:B507"/>
    <mergeCell ref="B508:B511"/>
    <mergeCell ref="B512:B515"/>
    <mergeCell ref="B516:B519"/>
    <mergeCell ref="B572:B575"/>
    <mergeCell ref="A572:A575"/>
    <mergeCell ref="A548:A551"/>
    <mergeCell ref="A504:A507"/>
    <mergeCell ref="A508:A511"/>
    <mergeCell ref="A512:A515"/>
    <mergeCell ref="A516:A519"/>
    <mergeCell ref="A520:A523"/>
    <mergeCell ref="A524:A527"/>
    <mergeCell ref="A528:A531"/>
    <mergeCell ref="A536:A539"/>
    <mergeCell ref="A540:A543"/>
    <mergeCell ref="A544:A547"/>
    <mergeCell ref="B488:B491"/>
    <mergeCell ref="A407:A410"/>
    <mergeCell ref="B455:B458"/>
    <mergeCell ref="A443:A446"/>
    <mergeCell ref="B443:B446"/>
    <mergeCell ref="A447:A450"/>
    <mergeCell ref="B447:B450"/>
    <mergeCell ref="B468:B471"/>
    <mergeCell ref="B415:B418"/>
    <mergeCell ref="A435:A438"/>
    <mergeCell ref="A480:A483"/>
    <mergeCell ref="B399:B402"/>
    <mergeCell ref="A395:A398"/>
    <mergeCell ref="A403:A406"/>
    <mergeCell ref="B460:B463"/>
    <mergeCell ref="A460:A463"/>
    <mergeCell ref="A411:A414"/>
    <mergeCell ref="A415:A418"/>
    <mergeCell ref="B419:B422"/>
    <mergeCell ref="B427:B430"/>
    <mergeCell ref="A419:A422"/>
    <mergeCell ref="A488:A491"/>
    <mergeCell ref="A492:A495"/>
    <mergeCell ref="B403:B406"/>
    <mergeCell ref="B383:B386"/>
    <mergeCell ref="B407:B410"/>
    <mergeCell ref="A427:A430"/>
    <mergeCell ref="B349:B352"/>
    <mergeCell ref="A349:A352"/>
    <mergeCell ref="B358:B361"/>
    <mergeCell ref="A358:A361"/>
    <mergeCell ref="A353:H353"/>
    <mergeCell ref="A383:A386"/>
    <mergeCell ref="B391:B394"/>
    <mergeCell ref="A468:A471"/>
    <mergeCell ref="B472:B475"/>
    <mergeCell ref="A391:A394"/>
    <mergeCell ref="B395:B398"/>
    <mergeCell ref="B411:B414"/>
    <mergeCell ref="A423:A426"/>
    <mergeCell ref="B492:B495"/>
    <mergeCell ref="B354:B357"/>
    <mergeCell ref="A354:A357"/>
    <mergeCell ref="A374:H374"/>
    <mergeCell ref="B375:B378"/>
    <mergeCell ref="B435:B438"/>
    <mergeCell ref="B423:B426"/>
    <mergeCell ref="B325:B328"/>
    <mergeCell ref="A325:A328"/>
    <mergeCell ref="A317:A320"/>
    <mergeCell ref="B321:B324"/>
    <mergeCell ref="A321:A324"/>
    <mergeCell ref="B317:B320"/>
    <mergeCell ref="B431:B434"/>
    <mergeCell ref="B329:B332"/>
    <mergeCell ref="A329:A332"/>
    <mergeCell ref="B333:B336"/>
    <mergeCell ref="A333:A336"/>
    <mergeCell ref="B337:B340"/>
    <mergeCell ref="A337:A340"/>
    <mergeCell ref="B345:B348"/>
    <mergeCell ref="A345:A348"/>
    <mergeCell ref="B341:B344"/>
    <mergeCell ref="A375:A378"/>
    <mergeCell ref="B379:B382"/>
    <mergeCell ref="A379:A382"/>
    <mergeCell ref="A399:A402"/>
    <mergeCell ref="B387:B390"/>
    <mergeCell ref="A387:A390"/>
    <mergeCell ref="A312:A315"/>
    <mergeCell ref="A341:A344"/>
    <mergeCell ref="B370:B373"/>
    <mergeCell ref="A370:A373"/>
    <mergeCell ref="B362:B365"/>
    <mergeCell ref="A362:A365"/>
    <mergeCell ref="B366:B369"/>
    <mergeCell ref="A366:A369"/>
    <mergeCell ref="A316:H316"/>
    <mergeCell ref="B312:B315"/>
    <mergeCell ref="B308:B311"/>
    <mergeCell ref="A308:A311"/>
    <mergeCell ref="B292:B295"/>
    <mergeCell ref="A292:A295"/>
    <mergeCell ref="B296:B299"/>
    <mergeCell ref="B300:B303"/>
    <mergeCell ref="A300:A303"/>
    <mergeCell ref="B304:B307"/>
    <mergeCell ref="A304:A307"/>
    <mergeCell ref="A296:A299"/>
    <mergeCell ref="B288:B291"/>
    <mergeCell ref="A288:A291"/>
    <mergeCell ref="B248:B251"/>
    <mergeCell ref="A248:A251"/>
    <mergeCell ref="A269:H269"/>
    <mergeCell ref="A279:H279"/>
    <mergeCell ref="B257:B260"/>
    <mergeCell ref="B275:B278"/>
    <mergeCell ref="A275:A278"/>
    <mergeCell ref="A261:A264"/>
    <mergeCell ref="A265:A268"/>
    <mergeCell ref="B265:B268"/>
    <mergeCell ref="B261:B264"/>
    <mergeCell ref="A253:A256"/>
    <mergeCell ref="A242:H242"/>
    <mergeCell ref="B210:B213"/>
    <mergeCell ref="A210:A213"/>
    <mergeCell ref="A247:H247"/>
    <mergeCell ref="A257:A260"/>
    <mergeCell ref="B270:B273"/>
    <mergeCell ref="A270:A273"/>
    <mergeCell ref="A218:A221"/>
    <mergeCell ref="A34:A37"/>
    <mergeCell ref="B38:B41"/>
    <mergeCell ref="A38:A41"/>
    <mergeCell ref="A67:A70"/>
    <mergeCell ref="B54:B57"/>
    <mergeCell ref="A152:A155"/>
    <mergeCell ref="A42:A45"/>
    <mergeCell ref="B34:B37"/>
    <mergeCell ref="B42:B45"/>
    <mergeCell ref="B152:B155"/>
    <mergeCell ref="B46:B49"/>
    <mergeCell ref="A46:A49"/>
    <mergeCell ref="A50:A53"/>
    <mergeCell ref="B50:B53"/>
    <mergeCell ref="B107:B110"/>
    <mergeCell ref="A107:A110"/>
    <mergeCell ref="A71:H71"/>
    <mergeCell ref="A88:H88"/>
    <mergeCell ref="A101:H101"/>
    <mergeCell ref="A76:A79"/>
    <mergeCell ref="A54:A57"/>
    <mergeCell ref="B58:B61"/>
    <mergeCell ref="A58:A61"/>
    <mergeCell ref="B67:B70"/>
    <mergeCell ref="A72:A75"/>
    <mergeCell ref="B89:B92"/>
    <mergeCell ref="A89:A92"/>
    <mergeCell ref="A66:H66"/>
    <mergeCell ref="A62:A65"/>
    <mergeCell ref="B62:B65"/>
    <mergeCell ref="B97:B100"/>
    <mergeCell ref="A97:A100"/>
    <mergeCell ref="B72:B75"/>
    <mergeCell ref="B111:B114"/>
    <mergeCell ref="A111:A114"/>
    <mergeCell ref="B185:B188"/>
    <mergeCell ref="A173:A176"/>
    <mergeCell ref="B177:B180"/>
    <mergeCell ref="B243:B246"/>
    <mergeCell ref="A202:A205"/>
    <mergeCell ref="B202:B205"/>
    <mergeCell ref="A222:A225"/>
    <mergeCell ref="A226:A229"/>
    <mergeCell ref="B165:B168"/>
    <mergeCell ref="A165:A168"/>
    <mergeCell ref="A238:A241"/>
    <mergeCell ref="B238:B241"/>
    <mergeCell ref="B230:B233"/>
    <mergeCell ref="A230:A233"/>
    <mergeCell ref="B234:B237"/>
    <mergeCell ref="A234:A237"/>
    <mergeCell ref="A206:A209"/>
    <mergeCell ref="B161:B164"/>
    <mergeCell ref="A161:A164"/>
    <mergeCell ref="A193:H193"/>
    <mergeCell ref="B214:B217"/>
    <mergeCell ref="A214:A217"/>
    <mergeCell ref="A194:A197"/>
    <mergeCell ref="B198:B201"/>
    <mergeCell ref="A198:A201"/>
    <mergeCell ref="A181:A184"/>
    <mergeCell ref="B181:B184"/>
    <mergeCell ref="B206:B209"/>
    <mergeCell ref="A115:A118"/>
    <mergeCell ref="A123:H123"/>
    <mergeCell ref="A431:A434"/>
    <mergeCell ref="B194:B197"/>
    <mergeCell ref="B133:B136"/>
    <mergeCell ref="A133:A136"/>
    <mergeCell ref="B142:B145"/>
    <mergeCell ref="A142:A145"/>
    <mergeCell ref="A137:A140"/>
    <mergeCell ref="B284:B287"/>
    <mergeCell ref="A284:A287"/>
    <mergeCell ref="B280:B283"/>
    <mergeCell ref="A280:A283"/>
    <mergeCell ref="B218:B221"/>
    <mergeCell ref="B222:B225"/>
    <mergeCell ref="A243:A246"/>
    <mergeCell ref="B226:B229"/>
    <mergeCell ref="B253:B256"/>
    <mergeCell ref="A455:A458"/>
    <mergeCell ref="F1:H1"/>
    <mergeCell ref="A2:H2"/>
    <mergeCell ref="B484:B487"/>
    <mergeCell ref="A484:A487"/>
    <mergeCell ref="D4:E4"/>
    <mergeCell ref="B6:B9"/>
    <mergeCell ref="A6:A9"/>
    <mergeCell ref="B476:B479"/>
    <mergeCell ref="A476:A479"/>
    <mergeCell ref="A185:A188"/>
    <mergeCell ref="A472:A475"/>
    <mergeCell ref="A439:A442"/>
    <mergeCell ref="B439:B442"/>
    <mergeCell ref="B480:B483"/>
    <mergeCell ref="B464:B467"/>
    <mergeCell ref="A464:A467"/>
    <mergeCell ref="A459:H459"/>
    <mergeCell ref="A451:A454"/>
    <mergeCell ref="B451:B454"/>
    <mergeCell ref="A157:A160"/>
    <mergeCell ref="A252:H252"/>
    <mergeCell ref="A274:H274"/>
    <mergeCell ref="A169:A172"/>
    <mergeCell ref="B189:B192"/>
    <mergeCell ref="B169:B172"/>
    <mergeCell ref="A189:A192"/>
    <mergeCell ref="A128:H128"/>
    <mergeCell ref="B137:B140"/>
    <mergeCell ref="A147:A150"/>
    <mergeCell ref="B147:B150"/>
    <mergeCell ref="A156:H156"/>
    <mergeCell ref="B129:B132"/>
    <mergeCell ref="A129:A132"/>
    <mergeCell ref="B173:B176"/>
    <mergeCell ref="D3:H3"/>
    <mergeCell ref="A10:H10"/>
    <mergeCell ref="A15:H15"/>
    <mergeCell ref="A33:H33"/>
    <mergeCell ref="A24:H24"/>
    <mergeCell ref="F4:G4"/>
    <mergeCell ref="B11:B14"/>
    <mergeCell ref="A11:A14"/>
    <mergeCell ref="B16:B19"/>
    <mergeCell ref="A16:A19"/>
    <mergeCell ref="A4:A5"/>
    <mergeCell ref="B4:B5"/>
    <mergeCell ref="C4:C5"/>
    <mergeCell ref="A20:A23"/>
    <mergeCell ref="B20:B23"/>
    <mergeCell ref="B157:B160"/>
    <mergeCell ref="A177:A180"/>
    <mergeCell ref="B25:B28"/>
    <mergeCell ref="B29:B32"/>
    <mergeCell ref="A25:A28"/>
    <mergeCell ref="A29:A32"/>
    <mergeCell ref="A146:H146"/>
    <mergeCell ref="A151:H151"/>
    <mergeCell ref="A141:H141"/>
    <mergeCell ref="A93:A96"/>
    <mergeCell ref="A106:H106"/>
    <mergeCell ref="A119:A122"/>
    <mergeCell ref="B119:B122"/>
    <mergeCell ref="B102:B105"/>
    <mergeCell ref="A102:A105"/>
    <mergeCell ref="B124:B127"/>
    <mergeCell ref="A124:A127"/>
    <mergeCell ref="B115:B118"/>
    <mergeCell ref="B76:B79"/>
    <mergeCell ref="A80:A83"/>
    <mergeCell ref="B80:B83"/>
    <mergeCell ref="A84:A87"/>
    <mergeCell ref="B84:B87"/>
    <mergeCell ref="B93:B96"/>
  </mergeCells>
  <printOptions/>
  <pageMargins left="0.92" right="0.19" top="0.46" bottom="0.19" header="0.2" footer="0.2"/>
  <pageSetup fitToHeight="16" horizontalDpi="600" verticalDpi="600" orientation="portrait" paperSize="9" scale="90" r:id="rId1"/>
  <rowBreaks count="4" manualBreakCount="4">
    <brk id="65" max="7" man="1"/>
    <brk id="122" max="7" man="1"/>
    <brk id="180" max="7" man="1"/>
    <brk id="35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Госслужба по тарифам - Maslennikov Andrey</cp:lastModifiedBy>
  <cp:lastPrinted>2012-02-01T11:00:46Z</cp:lastPrinted>
  <dcterms:created xsi:type="dcterms:W3CDTF">1996-10-08T23:32:33Z</dcterms:created>
  <dcterms:modified xsi:type="dcterms:W3CDTF">2012-02-08T05:40:37Z</dcterms:modified>
  <cp:category/>
  <cp:version/>
  <cp:contentType/>
  <cp:contentStatus/>
</cp:coreProperties>
</file>