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822" firstSheet="2" activeTab="5"/>
  </bookViews>
  <sheets>
    <sheet name="Инструкция" sheetId="1" r:id="rId1"/>
    <sheet name="Список листов" sheetId="2" r:id="rId2"/>
    <sheet name="ХВС инвестиции" sheetId="3" r:id="rId3"/>
    <sheet name="ХВС показатели" sheetId="4" r:id="rId4"/>
    <sheet name="ХВС показатели (2)" sheetId="5" r:id="rId5"/>
    <sheet name="Ссылки на публикации" sheetId="6" r:id="rId6"/>
    <sheet name="Титульный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'REESTR_MO'!$A$2:$C$318</definedName>
    <definedName name="LIST_ORG_HOT_VS">'REESTR_ORG'!$B$2:$B$1142</definedName>
    <definedName name="LIST_ORG_VO">'REESTR_ORG'!$B$2:$B$315</definedName>
    <definedName name="LIST_ORG_VS">'REESTR_ORG'!$A$2:$H$168</definedName>
    <definedName name="logic">'TEHSHEET'!$A$2:$A$3</definedName>
    <definedName name="mo">'Титульный'!$G$25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28">'REESTR_MO'!#REF!</definedName>
    <definedName name="MO_LIST_29">'REESTR_MO'!#REF!</definedName>
    <definedName name="MO_LIST_3">'REESTR_MO'!$B$19:$B$31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<sst xmlns="http://schemas.openxmlformats.org/spreadsheetml/2006/main" count="3054" uniqueCount="1623">
  <si>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</si>
  <si>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</si>
  <si>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</si>
  <si>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</si>
  <si>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</si>
  <si>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</si>
  <si>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</si>
  <si>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</si>
  <si>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</si>
  <si>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</si>
  <si>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</si>
  <si>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</si>
  <si>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</si>
  <si>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</si>
  <si>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</si>
  <si>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</si>
  <si>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</si>
  <si>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</si>
  <si>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</si>
  <si>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</si>
  <si>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</si>
  <si>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</si>
  <si>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</si>
  <si>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</si>
  <si>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</si>
  <si>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</si>
  <si>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</si>
  <si>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</si>
  <si>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</si>
  <si>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</si>
  <si>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Штанашское</t>
  </si>
  <si>
    <t>97626455</t>
  </si>
  <si>
    <t>Аксаринское</t>
  </si>
  <si>
    <t>97629445</t>
  </si>
  <si>
    <t>Бичуринское</t>
  </si>
  <si>
    <t>97629410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</si>
  <si>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</si>
  <si>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</si>
  <si>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</si>
  <si>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</si>
  <si>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</si>
  <si>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</si>
  <si>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</si>
  <si>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</si>
  <si>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</si>
  <si>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</si>
  <si>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</si>
  <si>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</si>
  <si>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</si>
  <si>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</si>
  <si>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</si>
  <si>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97632425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</si>
  <si>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</si>
  <si>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</si>
  <si>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</si>
  <si>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</si>
  <si>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</si>
  <si>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</si>
  <si>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</si>
  <si>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</si>
  <si>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</si>
  <si>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</si>
  <si>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</si>
  <si>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</si>
  <si>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</si>
  <si>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</si>
  <si>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</si>
  <si>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</si>
  <si>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</si>
  <si>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</si>
  <si>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</si>
  <si>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</si>
  <si>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</si>
  <si>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</si>
  <si>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</si>
  <si>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</si>
  <si>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</si>
  <si>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</si>
  <si>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</si>
  <si>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</si>
  <si>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</si>
  <si>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</si>
  <si>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</si>
  <si>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</si>
  <si>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</si>
  <si>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</si>
  <si>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</si>
  <si>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</si>
  <si>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</si>
  <si>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</si>
  <si>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</si>
  <si>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</si>
  <si>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</si>
  <si>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</si>
  <si>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</si>
  <si>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</si>
  <si>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</si>
  <si>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</si>
  <si>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</si>
  <si>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</si>
  <si>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</si>
  <si>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</si>
  <si>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</si>
  <si>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</si>
  <si>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</si>
  <si>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</si>
  <si>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</si>
  <si>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</si>
  <si>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</si>
  <si>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</si>
  <si>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</si>
  <si>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</si>
  <si>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</si>
  <si>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</si>
  <si>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</si>
  <si>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</si>
  <si>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</si>
  <si>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</si>
  <si>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</si>
  <si>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</si>
  <si>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Медикасинское</t>
  </si>
  <si>
    <t>97641432</t>
  </si>
  <si>
    <t>Михайловское</t>
  </si>
  <si>
    <t>97641434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</si>
  <si>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</si>
  <si>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</si>
  <si>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</si>
  <si>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</si>
  <si>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</si>
  <si>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</si>
  <si>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</si>
  <si>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</si>
  <si>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</si>
  <si>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</si>
  <si>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</si>
  <si>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</si>
  <si>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</si>
  <si>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</si>
  <si>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</si>
  <si>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</si>
  <si>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</si>
  <si>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</si>
  <si>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</si>
  <si>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</si>
  <si>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</si>
  <si>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Большебуяновское</t>
  </si>
  <si>
    <t>97647417</t>
  </si>
  <si>
    <t>Карабай-Шемуршинское</t>
  </si>
  <si>
    <t>97647422</t>
  </si>
  <si>
    <t>Старочукальское</t>
  </si>
  <si>
    <t>97647442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</si>
  <si>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</si>
  <si>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</si>
  <si>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</si>
  <si>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</si>
  <si>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</si>
  <si>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</si>
  <si>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</si>
  <si>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</si>
  <si>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</si>
  <si>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</si>
  <si>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</si>
  <si>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</si>
  <si>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</si>
  <si>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</si>
  <si>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</si>
  <si>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</si>
  <si>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</si>
  <si>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</si>
  <si>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</si>
  <si>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</si>
  <si>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</si>
  <si>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</si>
  <si>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</si>
  <si>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</si>
  <si>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</si>
  <si>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</si>
  <si>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</si>
  <si>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</si>
  <si>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</si>
  <si>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</si>
  <si>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</si>
  <si>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</si>
  <si>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</si>
  <si>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</si>
  <si>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</si>
  <si>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</si>
  <si>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</si>
  <si>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</si>
  <si>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</si>
  <si>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</si>
  <si>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</si>
  <si>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</si>
  <si>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</si>
  <si>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</si>
  <si>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</si>
  <si>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</si>
  <si>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</si>
  <si>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</si>
  <si>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</si>
  <si>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</si>
  <si>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</si>
  <si>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</si>
  <si>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</si>
  <si>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</si>
  <si>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</si>
  <si>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</si>
  <si>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</si>
  <si>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</si>
  <si>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</si>
  <si>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</si>
  <si>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</si>
  <si>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</si>
  <si>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</si>
  <si>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</si>
  <si>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</si>
  <si>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</si>
  <si>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</si>
  <si>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</si>
  <si>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</si>
  <si>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</si>
  <si>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</si>
  <si>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</si>
  <si>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</si>
  <si>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</si>
  <si>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</si>
  <si>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Каценеленбоген Юрий Львович</t>
  </si>
  <si>
    <t>2-27-22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</si>
  <si>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</si>
  <si>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</si>
  <si>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</si>
  <si>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</si>
  <si>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</si>
  <si>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</si>
  <si>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Климовское</t>
  </si>
  <si>
    <t>Сойгинское</t>
  </si>
  <si>
    <t>Междуреченское</t>
  </si>
  <si>
    <t>Октябрьское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</si>
  <si>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</si>
  <si>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</si>
  <si>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</si>
  <si>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</si>
  <si>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</si>
  <si>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</si>
  <si>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</si>
  <si>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</si>
  <si>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</si>
  <si>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</si>
  <si>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</si>
  <si>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</si>
  <si>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</si>
  <si>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</si>
  <si>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</si>
  <si>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</si>
  <si>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</si>
  <si>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</si>
  <si>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</si>
  <si>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</si>
  <si>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</si>
  <si>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</si>
  <si>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</si>
  <si>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</si>
  <si>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</si>
  <si>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</si>
  <si>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</si>
  <si>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</si>
  <si>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</si>
  <si>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</si>
  <si>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</si>
  <si>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</si>
  <si>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</si>
  <si>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</si>
  <si>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</si>
  <si>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</si>
  <si>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</si>
  <si>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</si>
  <si>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</si>
  <si>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</si>
  <si>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</si>
  <si>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</si>
  <si>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</si>
  <si>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</si>
  <si>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</si>
  <si>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</si>
  <si>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</si>
  <si>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</si>
  <si>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</si>
  <si>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</si>
  <si>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</si>
  <si>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</si>
  <si>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</si>
  <si>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</si>
  <si>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</si>
  <si>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</si>
  <si>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</si>
  <si>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</si>
  <si>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</si>
  <si>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</si>
  <si>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</si>
  <si>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</si>
  <si>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</si>
  <si>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</si>
  <si>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</si>
  <si>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</si>
  <si>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</si>
  <si>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</si>
  <si>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</si>
  <si>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</si>
  <si>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</si>
  <si>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</si>
  <si>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</si>
  <si>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</si>
  <si>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</si>
  <si>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</si>
  <si>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</si>
  <si>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</si>
  <si>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</si>
  <si>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</si>
  <si>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</si>
  <si>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</si>
  <si>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</si>
  <si>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</si>
  <si>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</si>
  <si>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</si>
  <si>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</si>
  <si>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</si>
  <si>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</si>
  <si>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</si>
  <si>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</si>
  <si>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</si>
  <si>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</si>
  <si>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</si>
  <si>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</si>
  <si>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</si>
  <si>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</si>
  <si>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</si>
  <si>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</si>
  <si>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</si>
  <si>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</si>
  <si>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</si>
  <si>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</si>
  <si>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</si>
  <si>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</si>
  <si>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</si>
  <si>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</si>
  <si>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</si>
  <si>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</si>
  <si>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</si>
  <si>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</si>
  <si>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</si>
  <si>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</si>
  <si>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</si>
  <si>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</si>
  <si>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</si>
  <si>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</si>
  <si>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</si>
  <si>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</si>
  <si>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</si>
  <si>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</si>
  <si>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</si>
  <si>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</si>
  <si>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</si>
  <si>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</si>
  <si>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</si>
  <si>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</si>
  <si>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</si>
  <si>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</si>
  <si>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</si>
  <si>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</si>
  <si>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</si>
  <si>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</si>
  <si>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</si>
  <si>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</si>
  <si>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</si>
  <si>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</si>
  <si>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</si>
  <si>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</si>
  <si>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</si>
  <si>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</si>
  <si>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</si>
  <si>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</si>
  <si>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</si>
  <si>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</si>
  <si>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</si>
  <si>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</si>
  <si>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</si>
  <si>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</si>
  <si>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</si>
  <si>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</si>
  <si>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</si>
  <si>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</si>
  <si>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</si>
  <si>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</si>
  <si>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</si>
  <si>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</si>
  <si>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</si>
  <si>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</si>
  <si>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</si>
  <si>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</si>
  <si>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</si>
  <si>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</si>
  <si>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</si>
  <si>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</si>
  <si>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</si>
  <si>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</si>
  <si>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</si>
  <si>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</si>
  <si>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</si>
  <si>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</si>
  <si>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</si>
  <si>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</si>
  <si>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</si>
  <si>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</si>
  <si>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</si>
  <si>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</si>
  <si>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</si>
  <si>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</si>
  <si>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</si>
  <si>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</si>
  <si>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</si>
  <si>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</si>
  <si>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</si>
  <si>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</si>
  <si>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</si>
  <si>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</si>
  <si>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</si>
  <si>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</si>
  <si>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</si>
  <si>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</si>
  <si>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</si>
  <si>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</si>
  <si>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</si>
  <si>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</si>
  <si>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</si>
  <si>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</si>
  <si>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</si>
  <si>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</si>
  <si>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</si>
  <si>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</si>
  <si>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</si>
  <si>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</si>
  <si>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</si>
  <si>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</si>
  <si>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</si>
  <si>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</si>
  <si>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</si>
  <si>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</si>
  <si>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</si>
  <si>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</si>
  <si>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</si>
  <si>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</si>
  <si>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</si>
  <si>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</si>
  <si>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</si>
  <si>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</si>
  <si>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</si>
  <si>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</si>
  <si>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</si>
  <si>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</si>
  <si>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</si>
  <si>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</si>
  <si>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</si>
  <si>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</si>
  <si>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</si>
  <si>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</si>
  <si>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</si>
  <si>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</si>
  <si>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</si>
  <si>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</si>
  <si>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</si>
  <si>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</si>
  <si>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</si>
  <si>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</si>
  <si>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</si>
  <si>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</si>
  <si>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</si>
  <si>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</si>
  <si>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</si>
  <si>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</si>
  <si>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</si>
  <si>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</si>
  <si>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</si>
  <si>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</si>
  <si>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</si>
  <si>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</si>
  <si>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</si>
  <si>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</si>
  <si>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</si>
  <si>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</si>
  <si>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</si>
  <si>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</si>
  <si>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</si>
  <si>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</si>
  <si>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</si>
  <si>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</si>
  <si>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</si>
  <si>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</si>
  <si>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</si>
  <si>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</si>
  <si>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</si>
  <si>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</si>
  <si>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</si>
  <si>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</si>
  <si>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</si>
  <si>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</si>
  <si>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</si>
  <si>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</si>
  <si>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</si>
  <si>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</si>
  <si>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</si>
  <si>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</si>
  <si>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</si>
  <si>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</si>
  <si>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</si>
  <si>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</si>
  <si>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</si>
  <si>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</si>
  <si>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</si>
  <si>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</si>
  <si>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</si>
  <si>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</si>
  <si>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</si>
  <si>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</si>
  <si>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</si>
  <si>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</si>
  <si>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</si>
  <si>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</si>
  <si>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</si>
  <si>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</si>
  <si>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</si>
  <si>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</si>
  <si>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</si>
  <si>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</si>
  <si>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</si>
  <si>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</si>
  <si>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</si>
  <si>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</si>
  <si>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</si>
  <si>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</si>
  <si>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</si>
  <si>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</si>
  <si>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</si>
  <si>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</si>
  <si>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</si>
  <si>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</si>
  <si>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</si>
  <si>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</si>
  <si>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</si>
  <si>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</si>
  <si>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</si>
  <si>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</si>
  <si>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</si>
  <si>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</si>
  <si>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</si>
  <si>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</si>
  <si>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</si>
  <si>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</si>
  <si>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</si>
  <si>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</si>
  <si>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</si>
  <si>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</si>
  <si>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</si>
  <si>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</si>
  <si>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</si>
  <si>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</si>
  <si>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</si>
  <si>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</si>
  <si>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</si>
  <si>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</si>
  <si>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</si>
  <si>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</si>
  <si>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</si>
  <si>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</si>
  <si>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</si>
  <si>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</si>
  <si>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</si>
  <si>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</si>
  <si>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</si>
  <si>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</si>
  <si>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</si>
  <si>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</si>
  <si>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</si>
  <si>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</si>
  <si>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</si>
  <si>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</si>
  <si>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</si>
  <si>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</si>
  <si>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</si>
  <si>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</si>
  <si>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</si>
  <si>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</si>
  <si>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</si>
  <si>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</si>
  <si>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</si>
  <si>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</si>
  <si>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</si>
  <si>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</si>
  <si>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</si>
  <si>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</si>
  <si>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</si>
  <si>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</si>
  <si>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</si>
  <si>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</si>
  <si>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</si>
  <si>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</si>
  <si>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</si>
  <si>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</si>
  <si>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</si>
  <si>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</si>
  <si>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</si>
  <si>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Ягналиева Лилия Фаратовна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</si>
  <si>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</si>
  <si>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</si>
  <si>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</si>
  <si>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</si>
  <si>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</si>
  <si>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</si>
  <si>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</si>
  <si>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</si>
  <si>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</si>
  <si>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</si>
  <si>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</si>
  <si>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</si>
  <si>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</si>
  <si>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</si>
  <si>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</si>
  <si>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</si>
  <si>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</si>
  <si>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</si>
  <si>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</si>
  <si>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</si>
  <si>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</si>
  <si>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</si>
  <si>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</si>
  <si>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</si>
  <si>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</si>
  <si>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</si>
  <si>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</si>
  <si>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</si>
  <si>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</si>
  <si>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</si>
  <si>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</si>
  <si>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</si>
  <si>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</si>
  <si>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</si>
  <si>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</si>
  <si>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</si>
  <si>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</si>
  <si>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</si>
  <si>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</si>
  <si>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</si>
  <si>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</si>
  <si>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</si>
  <si>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</si>
  <si>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</si>
  <si>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</si>
  <si>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</si>
  <si>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</si>
  <si>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</si>
  <si>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Дата последнего обновления реестра МО 06.09.2011 10:51:16</t>
  </si>
  <si>
    <t>Дата последнего обновления реестра организаций 06.09.2011 10:52:21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</si>
  <si>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</si>
  <si>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</si>
  <si>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</si>
  <si>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</si>
  <si>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</si>
  <si>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</si>
  <si>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</si>
  <si>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</si>
  <si>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</si>
  <si>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</si>
  <si>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</si>
  <si>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</si>
  <si>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</si>
  <si>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</si>
  <si>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</si>
  <si>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</si>
  <si>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</si>
  <si>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</si>
  <si>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</si>
  <si>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</si>
  <si>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</si>
  <si>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</si>
  <si>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</si>
  <si>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</si>
  <si>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</si>
  <si>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</si>
  <si>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</si>
  <si>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</si>
  <si>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</si>
  <si>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</si>
  <si>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</si>
  <si>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</si>
  <si>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</si>
  <si>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</si>
  <si>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</si>
  <si>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</si>
  <si>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</si>
  <si>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</si>
  <si>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</si>
  <si>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</si>
  <si>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</si>
  <si>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</si>
  <si>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</si>
  <si>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</si>
  <si>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</si>
  <si>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</si>
  <si>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</si>
  <si>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</si>
  <si>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</si>
  <si>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</si>
  <si>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</si>
  <si>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</si>
  <si>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</si>
  <si>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</si>
  <si>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</si>
  <si>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</si>
  <si>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</si>
  <si>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</si>
  <si>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</si>
  <si>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</si>
  <si>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</si>
  <si>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</si>
  <si>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ООО "Водокачка",производственно-технический отдел,              тел. 2-17-37</t>
  </si>
  <si>
    <t>тел.2-17-37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</si>
  <si>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</si>
  <si>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</si>
  <si>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</si>
  <si>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</si>
  <si>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</si>
  <si>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</si>
  <si>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</si>
  <si>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</si>
  <si>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</si>
  <si>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</si>
  <si>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</si>
  <si>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</si>
  <si>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</si>
  <si>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</si>
  <si>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</si>
  <si>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</si>
  <si>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</si>
  <si>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</si>
  <si>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</si>
  <si>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</si>
  <si>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</si>
  <si>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</si>
  <si>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</si>
  <si>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</si>
  <si>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</si>
  <si>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</si>
  <si>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</si>
  <si>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</si>
  <si>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</si>
  <si>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</si>
  <si>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</si>
  <si>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</si>
  <si>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</si>
  <si>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</si>
  <si>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</si>
  <si>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</si>
  <si>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</si>
  <si>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</si>
  <si>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</si>
  <si>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</si>
  <si>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</si>
  <si>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</si>
  <si>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</si>
  <si>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</si>
  <si>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</si>
  <si>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</si>
  <si>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</si>
  <si>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</si>
  <si>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</si>
  <si>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</si>
  <si>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</si>
  <si>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</si>
  <si>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</si>
  <si>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</si>
  <si>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</si>
  <si>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</si>
  <si>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</si>
  <si>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</si>
  <si>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</si>
  <si>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</si>
  <si>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</si>
  <si>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</si>
  <si>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</si>
  <si>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429330, ЧР, г.Канаш, ул.Пушкина, 33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</si>
  <si>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</si>
  <si>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</si>
  <si>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</si>
  <si>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</si>
  <si>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</si>
  <si>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</si>
  <si>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</si>
  <si>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</si>
  <si>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</si>
  <si>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</si>
  <si>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</si>
  <si>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</si>
  <si>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</si>
  <si>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</si>
  <si>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</si>
  <si>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</si>
  <si>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</si>
  <si>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</si>
  <si>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</si>
  <si>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</si>
  <si>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</si>
  <si>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</si>
  <si>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</si>
  <si>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</si>
  <si>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</si>
  <si>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</si>
  <si>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</si>
  <si>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</si>
  <si>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</si>
  <si>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</si>
  <si>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</si>
  <si>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</si>
  <si>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</si>
  <si>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</si>
  <si>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</si>
  <si>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</si>
  <si>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</si>
  <si>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</si>
  <si>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</si>
  <si>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</si>
  <si>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</si>
  <si>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</si>
  <si>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</si>
  <si>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</si>
  <si>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</si>
  <si>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</si>
  <si>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</si>
  <si>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</si>
  <si>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</si>
  <si>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</si>
  <si>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</si>
  <si>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</si>
  <si>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</si>
  <si>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</si>
  <si>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</si>
  <si>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</si>
  <si>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</si>
  <si>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</si>
  <si>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</si>
  <si>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</si>
  <si>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</si>
  <si>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</si>
  <si>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</si>
  <si>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</si>
  <si>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</si>
  <si>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</si>
  <si>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</si>
  <si>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</si>
  <si>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</si>
  <si>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</si>
  <si>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</si>
  <si>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</si>
  <si>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</si>
  <si>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</si>
  <si>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</si>
  <si>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</si>
  <si>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</si>
  <si>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</si>
  <si>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</si>
  <si>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</si>
  <si>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</si>
  <si>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</si>
  <si>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</si>
  <si>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</si>
  <si>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</si>
  <si>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</si>
  <si>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</si>
  <si>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</si>
  <si>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</si>
  <si>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</si>
  <si>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</si>
  <si>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</si>
  <si>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</si>
  <si>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</si>
  <si>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</si>
  <si>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</si>
  <si>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</si>
  <si>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</si>
  <si>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Феофанова Галина Васильевна</t>
  </si>
  <si>
    <t>Экономист</t>
  </si>
  <si>
    <t>2-17-37</t>
  </si>
  <si>
    <t>2102002642</t>
  </si>
  <si>
    <t>ЗАО МСО "Вурнарская"</t>
  </si>
  <si>
    <t>2104000471</t>
  </si>
  <si>
    <t>СХПК "Мураты"</t>
  </si>
  <si>
    <t>2104005529</t>
  </si>
  <si>
    <t>ООО "Аква"</t>
  </si>
  <si>
    <t>2122006684</t>
  </si>
  <si>
    <t>ООО "КСМ"</t>
  </si>
  <si>
    <t>2122006691</t>
  </si>
  <si>
    <t>ОАО "Российские железные дороги" (филиал - Горьковская железная дорога")</t>
  </si>
  <si>
    <t>7708503727</t>
  </si>
  <si>
    <t>212332003</t>
  </si>
  <si>
    <t>ООО "Водокачка"</t>
  </si>
  <si>
    <t>2123009800</t>
  </si>
  <si>
    <t>ООО "СК Водрем Плюс"</t>
  </si>
  <si>
    <t>2123010820</t>
  </si>
  <si>
    <t>ООО "УК "Водоканал"</t>
  </si>
  <si>
    <t>2123007930</t>
  </si>
  <si>
    <t>ООО "Инкомсервис"</t>
  </si>
  <si>
    <t>2127315051</t>
  </si>
  <si>
    <t>212701001</t>
  </si>
  <si>
    <t>ООО "Ливнесток"</t>
  </si>
  <si>
    <t>2130033561</t>
  </si>
  <si>
    <t>ООО "Монтажстройсервис"</t>
  </si>
  <si>
    <t>2127311459</t>
  </si>
  <si>
    <t>ООО "Аква-Технологии"</t>
  </si>
  <si>
    <t>2125007647</t>
  </si>
  <si>
    <t>ООО "Аква-строй"</t>
  </si>
  <si>
    <t>2125007830</t>
  </si>
  <si>
    <t>ООО "Водопроводно-канализационное хозяйство"</t>
  </si>
  <si>
    <t>2125007855</t>
  </si>
  <si>
    <t>ООО "Сток"</t>
  </si>
  <si>
    <t>2125007848</t>
  </si>
  <si>
    <t>ООО "Стройкомплект"</t>
  </si>
  <si>
    <t>2105003771</t>
  </si>
  <si>
    <t>ООО "Жилремстрой"</t>
  </si>
  <si>
    <t>2130084125</t>
  </si>
  <si>
    <t>ООО "Нептун"</t>
  </si>
  <si>
    <t>2110052608</t>
  </si>
  <si>
    <t>СПОК "Для Вас"</t>
  </si>
  <si>
    <t>2110052220</t>
  </si>
  <si>
    <t>ООО "Исток"</t>
  </si>
  <si>
    <t>2110051516</t>
  </si>
  <si>
    <t>ООО "КСО "Красночетайская"</t>
  </si>
  <si>
    <t>2110001240</t>
  </si>
  <si>
    <t>ООО "УК "Сельский комфорт"</t>
  </si>
  <si>
    <t>2110052580</t>
  </si>
  <si>
    <t>СХПК "Сура"</t>
  </si>
  <si>
    <t>2110000208</t>
  </si>
  <si>
    <t>ООО "Сурское"</t>
  </si>
  <si>
    <t>2110052573</t>
  </si>
  <si>
    <t>СПК "Аккозинское"</t>
  </si>
  <si>
    <t>2110000310</t>
  </si>
  <si>
    <t>ФГУП "Росспиртпром" (федеральное казенное предприятие) (филиал-"Спиртовой завод "Марпосадский")</t>
  </si>
  <si>
    <t>7730130125</t>
  </si>
  <si>
    <t>ООО "Хлебокомбинат Большесундырского райпо"</t>
  </si>
  <si>
    <t>2112000115</t>
  </si>
  <si>
    <t>ОАО "Моргаушавтотехсервис"</t>
  </si>
  <si>
    <t>2112000860</t>
  </si>
  <si>
    <t>СПК "Восток"</t>
  </si>
  <si>
    <t>2112000605</t>
  </si>
  <si>
    <t>ООО "Жилкомгарантия"</t>
  </si>
  <si>
    <t>2112390923</t>
  </si>
  <si>
    <t>ООО"Агрофирма "Путь Ильича"</t>
  </si>
  <si>
    <t>2112390881</t>
  </si>
  <si>
    <t>ООО "Агрофирма "Арабоси"</t>
  </si>
  <si>
    <t>2114002735</t>
  </si>
  <si>
    <t>КФХ Тимофеев Н.В.</t>
  </si>
  <si>
    <t>211400425594</t>
  </si>
  <si>
    <t>ООО "Урмарыводхоз"</t>
  </si>
  <si>
    <t>2114903472</t>
  </si>
  <si>
    <t>СХПК им.Мичурина</t>
  </si>
  <si>
    <t>2114000449</t>
  </si>
  <si>
    <t>ООО "Мой дом"</t>
  </si>
  <si>
    <t>2115902440</t>
  </si>
  <si>
    <t>ООО "Управляющая компания "Универ-Сервис"</t>
  </si>
  <si>
    <t>2116499463</t>
  </si>
  <si>
    <t>ООО "Слобода"</t>
  </si>
  <si>
    <t>2119005313</t>
  </si>
  <si>
    <t>ООО "Стрелецкая слобода"</t>
  </si>
  <si>
    <t>2119902169</t>
  </si>
  <si>
    <t>Колхоз "ОКХ "Ленинская искра"</t>
  </si>
  <si>
    <t>2119000548</t>
  </si>
  <si>
    <t>СХП "Родина"</t>
  </si>
  <si>
    <t>5203001513</t>
  </si>
  <si>
    <t>520301001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</si>
  <si>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</si>
  <si>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</si>
  <si>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</si>
  <si>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</si>
  <si>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</si>
  <si>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</si>
  <si>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</si>
  <si>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</si>
  <si>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</si>
  <si>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Ильинское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</si>
  <si>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</si>
  <si>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</si>
  <si>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</si>
  <si>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</si>
  <si>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</si>
  <si>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Аликовский муниципальный район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</si>
  <si>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</si>
  <si>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</si>
  <si>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</si>
  <si>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</si>
  <si>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2-19-43</t>
  </si>
  <si>
    <t>Отчетность представлена без НДС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</si>
  <si>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</si>
  <si>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</si>
  <si>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</si>
  <si>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</si>
  <si>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</si>
  <si>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</si>
  <si>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</si>
  <si>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</si>
  <si>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</si>
  <si>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</si>
  <si>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</si>
  <si>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</si>
  <si>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</si>
  <si>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</si>
  <si>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</si>
  <si>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Вурнарское</t>
  </si>
  <si>
    <t>97610151</t>
  </si>
  <si>
    <t>2104007886</t>
  </si>
  <si>
    <t>210401001</t>
  </si>
  <si>
    <t>ФГОУ СПО "Вурнарский сельскохозяйственный техникум"</t>
  </si>
  <si>
    <t>2104000295</t>
  </si>
  <si>
    <t>Калининское</t>
  </si>
  <si>
    <t>97610440</t>
  </si>
  <si>
    <t>2104006353</t>
  </si>
  <si>
    <t>ООО "Строитель"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</si>
  <si>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</si>
  <si>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</si>
  <si>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</si>
  <si>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Санарпосинское</t>
  </si>
  <si>
    <t>97610468</t>
  </si>
  <si>
    <t>Город Алатырь</t>
  </si>
  <si>
    <t>97704000</t>
  </si>
  <si>
    <t>ООО "Вода"</t>
  </si>
  <si>
    <t>2122006003</t>
  </si>
  <si>
    <t>212201001</t>
  </si>
  <si>
    <t>Город Канаш</t>
  </si>
  <si>
    <t>97707000</t>
  </si>
  <si>
    <t>ЗАО "Промтрактор-Вагон"</t>
  </si>
  <si>
    <t>2128701370</t>
  </si>
  <si>
    <t>212301001</t>
  </si>
  <si>
    <t>ООО "Водоснабжение"</t>
  </si>
  <si>
    <t>2123007987</t>
  </si>
  <si>
    <t>Город Новочебоксарск</t>
  </si>
  <si>
    <t>97710000</t>
  </si>
  <si>
    <t>2124000310</t>
  </si>
  <si>
    <t>212401001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</si>
  <si>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</si>
  <si>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</si>
  <si>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</si>
  <si>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</si>
  <si>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</si>
  <si>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</si>
  <si>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</si>
  <si>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212901001</t>
  </si>
  <si>
    <t>Город Шумерля</t>
  </si>
  <si>
    <t>97713000</t>
  </si>
  <si>
    <t>МУП ШПУ "Водоканал"</t>
  </si>
  <si>
    <t>2125001099</t>
  </si>
  <si>
    <t>212501001</t>
  </si>
  <si>
    <t>Ибресинский муниципальный район</t>
  </si>
  <si>
    <t>97613000</t>
  </si>
  <si>
    <t>Айбечское</t>
  </si>
  <si>
    <t>97613405</t>
  </si>
  <si>
    <t>ООО "Строймонтаж"</t>
  </si>
  <si>
    <t>2105005088</t>
  </si>
  <si>
    <t>210501001</t>
  </si>
  <si>
    <t>СХПК "им.Калинина"</t>
  </si>
  <si>
    <t>2105001943</t>
  </si>
  <si>
    <t>Андреевское</t>
  </si>
  <si>
    <t>97613410</t>
  </si>
  <si>
    <t>ООО "СОФ "ЛВС-Строй"</t>
  </si>
  <si>
    <t>2105004020</t>
  </si>
  <si>
    <t>Березовское</t>
  </si>
  <si>
    <t>97613415</t>
  </si>
  <si>
    <t>Администрация Березовского сельского поселения Ибресинского района ЧР</t>
  </si>
  <si>
    <t>2105004239</t>
  </si>
  <si>
    <t>ООО "Водстроймонтаж"</t>
  </si>
  <si>
    <t>2105001855</t>
  </si>
  <si>
    <t>Большеабакасинское</t>
  </si>
  <si>
    <t>97613420</t>
  </si>
  <si>
    <t>Колхоз "Путиловка"</t>
  </si>
  <si>
    <t>2105000442</t>
  </si>
  <si>
    <t>Ибресинское</t>
  </si>
  <si>
    <t>97613151</t>
  </si>
  <si>
    <t>МУП "Водоканал Ибресинского района"</t>
  </si>
  <si>
    <t>2105004729</t>
  </si>
  <si>
    <t>97613435</t>
  </si>
  <si>
    <t>Администрация Климовского сельского поселения Ибресинского района ЧР</t>
  </si>
  <si>
    <t>2105004126</t>
  </si>
  <si>
    <t>ООО "Древстрой"</t>
  </si>
  <si>
    <t>2105003130</t>
  </si>
  <si>
    <t>Малокармалинское</t>
  </si>
  <si>
    <t>97613440</t>
  </si>
  <si>
    <t>ООО "Ибресиагрострой"</t>
  </si>
  <si>
    <t>2105003330</t>
  </si>
  <si>
    <t>Новочурашевское</t>
  </si>
  <si>
    <t>97613445</t>
  </si>
  <si>
    <t>Колхоз "Красный партизан"</t>
  </si>
  <si>
    <t>2105000587</t>
  </si>
  <si>
    <t>Чувашско-Тимяшское</t>
  </si>
  <si>
    <t>97613455</t>
  </si>
  <si>
    <t>ЗАО "Волгогазстрой"</t>
  </si>
  <si>
    <t>2105001742</t>
  </si>
  <si>
    <t>Колхоз имени Ильича</t>
  </si>
  <si>
    <t>2105000354</t>
  </si>
  <si>
    <t>Канашский муниципальный район</t>
  </si>
  <si>
    <t>97616000</t>
  </si>
  <si>
    <t>Шихазанское</t>
  </si>
  <si>
    <t>97616476</t>
  </si>
  <si>
    <t>МУЗ "Канашская ЦРБ"</t>
  </si>
  <si>
    <t>2106005370</t>
  </si>
  <si>
    <t>210601001</t>
  </si>
  <si>
    <t>ОАО "Шихазанская сельхозтехника"</t>
  </si>
  <si>
    <t>2106000526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</si>
  <si>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</si>
  <si>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</si>
  <si>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</si>
  <si>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</si>
  <si>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</si>
  <si>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</si>
  <si>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</si>
  <si>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</si>
  <si>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</si>
  <si>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</si>
  <si>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</si>
  <si>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</si>
  <si>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</si>
  <si>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</si>
  <si>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ОАО "Комсомольская сельхозтехника"</t>
  </si>
  <si>
    <t>2108001067</t>
  </si>
  <si>
    <t>210801001</t>
  </si>
  <si>
    <t>2108002215</t>
  </si>
  <si>
    <t>ООО "Коммунальный сервис"</t>
  </si>
  <si>
    <t>2108007245</t>
  </si>
  <si>
    <t>ООО Агрофирма "Слава картофелю"</t>
  </si>
  <si>
    <t>2108002222</t>
  </si>
  <si>
    <t>ООО ПК "Кооператор"</t>
  </si>
  <si>
    <t>2108002141</t>
  </si>
  <si>
    <t>СХПК "Слава"</t>
  </si>
  <si>
    <t>2108001349</t>
  </si>
  <si>
    <t>Красноармейский муниципальный район</t>
  </si>
  <si>
    <t>97624000</t>
  </si>
  <si>
    <t>Алманчинское</t>
  </si>
  <si>
    <t>97624405</t>
  </si>
  <si>
    <t>СХПК "Гигант"</t>
  </si>
  <si>
    <t>2109000080</t>
  </si>
  <si>
    <t>210901001</t>
  </si>
  <si>
    <t>Большешатьминское</t>
  </si>
  <si>
    <t>97624410</t>
  </si>
  <si>
    <t>СХПК "Мичуринец"</t>
  </si>
  <si>
    <t>2109000154</t>
  </si>
  <si>
    <t>Исаковское</t>
  </si>
  <si>
    <t>97624420</t>
  </si>
  <si>
    <t>СХПК "Красное Сормово"</t>
  </si>
  <si>
    <t>2109000115</t>
  </si>
  <si>
    <t>СХПК "Нива"</t>
  </si>
  <si>
    <t>2109000147</t>
  </si>
  <si>
    <t>Караевское</t>
  </si>
  <si>
    <t>97624425</t>
  </si>
  <si>
    <t>СХПК "Караево"</t>
  </si>
  <si>
    <t>2109000066</t>
  </si>
  <si>
    <t>Красноармейское</t>
  </si>
  <si>
    <t>97624430</t>
  </si>
  <si>
    <t>МУП ЖКХ Красноармейского района</t>
  </si>
  <si>
    <t>2109000362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</si>
  <si>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</si>
  <si>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</si>
  <si>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</si>
  <si>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ООО "Колос"</t>
  </si>
  <si>
    <t>2109902032</t>
  </si>
  <si>
    <t>Пикшикское</t>
  </si>
  <si>
    <t>97624434</t>
  </si>
  <si>
    <t>СХПК "Рассвет"</t>
  </si>
  <si>
    <t>2109001535</t>
  </si>
  <si>
    <t>Убеевское</t>
  </si>
  <si>
    <t>97624440</t>
  </si>
  <si>
    <t>СХА "Досаево"</t>
  </si>
  <si>
    <t>2109000073</t>
  </si>
  <si>
    <t>Чадукасинское</t>
  </si>
  <si>
    <t>97624445</t>
  </si>
  <si>
    <t>СХПК "Герой"</t>
  </si>
  <si>
    <t>2109000059</t>
  </si>
  <si>
    <t>Яншихово-Челлинское</t>
  </si>
  <si>
    <t>97624460</t>
  </si>
  <si>
    <t>СХПК "Прогресс"</t>
  </si>
  <si>
    <t>2109000122</t>
  </si>
  <si>
    <t>Красночетайский муниципальный район</t>
  </si>
  <si>
    <t>97626000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</si>
  <si>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</si>
  <si>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</si>
  <si>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</si>
  <si>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</si>
  <si>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211001001</t>
  </si>
  <si>
    <t>Хозанкинское</t>
  </si>
  <si>
    <t>97626450</t>
  </si>
  <si>
    <t>МОУ "Хозанкинская ООШ"</t>
  </si>
  <si>
    <t>2110001875</t>
  </si>
  <si>
    <t>Мариинско-Посадский муниципальный район</t>
  </si>
  <si>
    <t>97629000</t>
  </si>
  <si>
    <t>Большешигаевское</t>
  </si>
  <si>
    <t>97629465</t>
  </si>
  <si>
    <t>ИП Коньков Алексей Вячеславович</t>
  </si>
  <si>
    <t>211100236081</t>
  </si>
  <si>
    <t>211101001</t>
  </si>
  <si>
    <t>Мариинско-Посадское</t>
  </si>
  <si>
    <t>97629101</t>
  </si>
  <si>
    <t>ЗАО "Марпосадкабель"</t>
  </si>
  <si>
    <t>2111006918</t>
  </si>
  <si>
    <t>2111005801</t>
  </si>
  <si>
    <t>ООО "Теплоэнерго"</t>
  </si>
  <si>
    <t>2111007580</t>
  </si>
  <si>
    <t>Моргаушский муниципальный район</t>
  </si>
  <si>
    <t>97632000</t>
  </si>
  <si>
    <t>Александровское</t>
  </si>
  <si>
    <t>97632410</t>
  </si>
  <si>
    <t>СХПК им. Ильича</t>
  </si>
  <si>
    <t>2112000429</t>
  </si>
  <si>
    <t>211201001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</si>
  <si>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</si>
  <si>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</si>
  <si>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</si>
  <si>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</si>
  <si>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</si>
  <si>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</si>
  <si>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</si>
  <si>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</si>
  <si>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</si>
  <si>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</si>
  <si>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Москакасинское</t>
  </si>
  <si>
    <t>97632440</t>
  </si>
  <si>
    <t>Орининское</t>
  </si>
  <si>
    <t>97632445</t>
  </si>
  <si>
    <t>СПК "Оринино"</t>
  </si>
  <si>
    <t>2112000524</t>
  </si>
  <si>
    <t>Сятракасинское</t>
  </si>
  <si>
    <t>97632455</t>
  </si>
  <si>
    <t>СПК Племзавод "Свобода"</t>
  </si>
  <si>
    <t>2112000443</t>
  </si>
  <si>
    <t>Юнгинское</t>
  </si>
  <si>
    <t>97632480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</si>
  <si>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</si>
  <si>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</si>
  <si>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</si>
  <si>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</si>
  <si>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</si>
  <si>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</si>
  <si>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</si>
  <si>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</si>
  <si>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Урмарское</t>
  </si>
  <si>
    <t>97638151</t>
  </si>
  <si>
    <t>2114903754</t>
  </si>
  <si>
    <t>211401001</t>
  </si>
  <si>
    <t>Цивильский муниципальный район</t>
  </si>
  <si>
    <t>97641000</t>
  </si>
  <si>
    <t>Второвурманкасинское</t>
  </si>
  <si>
    <t>97641440</t>
  </si>
  <si>
    <t>ООО "Регион"</t>
  </si>
  <si>
    <t>2115902471</t>
  </si>
  <si>
    <t>211501001</t>
  </si>
  <si>
    <t>ООО "Шанс"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</si>
  <si>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</si>
  <si>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</si>
  <si>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</si>
  <si>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</si>
  <si>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</si>
  <si>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</si>
  <si>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</si>
  <si>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</si>
  <si>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</si>
  <si>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</si>
  <si>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Малоянгорчинское</t>
  </si>
  <si>
    <t>97641437</t>
  </si>
  <si>
    <t>СХПК "Гвардия"</t>
  </si>
  <si>
    <t>2115001580</t>
  </si>
  <si>
    <t>СХПК "Правда"</t>
  </si>
  <si>
    <t>2115000579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</si>
  <si>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</si>
  <si>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</si>
  <si>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</si>
  <si>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</si>
  <si>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Первостепановское</t>
  </si>
  <si>
    <t>97641408</t>
  </si>
  <si>
    <t>ООО "УК "Все для дома"</t>
  </si>
  <si>
    <t>2115905338</t>
  </si>
  <si>
    <t>Таушкасинское</t>
  </si>
  <si>
    <t>97641468</t>
  </si>
  <si>
    <t>ЗАО "РемСнабТехСервис"</t>
  </si>
  <si>
    <t>2115902270</t>
  </si>
  <si>
    <t>ООО "Авангард"</t>
  </si>
  <si>
    <t>1614006863</t>
  </si>
  <si>
    <t>211502001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</si>
  <si>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</si>
  <si>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</si>
  <si>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</si>
  <si>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</si>
  <si>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</si>
  <si>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</si>
  <si>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ОАО "ПМК-8"</t>
  </si>
  <si>
    <t>2115000346</t>
  </si>
  <si>
    <t>ОАО "Цивильская сельхозхимия"</t>
  </si>
  <si>
    <t>2115903683</t>
  </si>
  <si>
    <t>ООО "Альянс-Комфорт"</t>
  </si>
  <si>
    <t>2115902390</t>
  </si>
  <si>
    <t>ООО "Инженерные сети"</t>
  </si>
  <si>
    <t>2115904662</t>
  </si>
  <si>
    <t>ООО "Нефтеснабсервис"</t>
  </si>
  <si>
    <t>2115905105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</si>
  <si>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</si>
  <si>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</si>
  <si>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</si>
  <si>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</si>
  <si>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</si>
  <si>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</si>
  <si>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</si>
  <si>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</si>
  <si>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"Теплоэнергосети"</t>
  </si>
  <si>
    <t>2116476096</t>
  </si>
  <si>
    <t>ООО "Хевеш"</t>
  </si>
  <si>
    <t>2128043509</t>
  </si>
  <si>
    <t>212801001</t>
  </si>
  <si>
    <t>Атлашевское</t>
  </si>
  <si>
    <t>97644448</t>
  </si>
  <si>
    <t>ОАО "Атлашевожилкомуслуга"</t>
  </si>
  <si>
    <t>2116478209</t>
  </si>
  <si>
    <t>Большекатрасьское</t>
  </si>
  <si>
    <t>97644416</t>
  </si>
  <si>
    <t>ООО "Жилкомсервис"</t>
  </si>
  <si>
    <t>2116498565</t>
  </si>
  <si>
    <t>Вурман-Сюктерское</t>
  </si>
  <si>
    <t>97644420</t>
  </si>
  <si>
    <t>ОАО "Санаторно-курортный комплекс "Волжанка"</t>
  </si>
  <si>
    <t>2116470136</t>
  </si>
  <si>
    <t>ОАО "Чувашсетьгаз" (Санаторий "Волга")</t>
  </si>
  <si>
    <t>2128049998</t>
  </si>
  <si>
    <t>ООО "Агроздравница"</t>
  </si>
  <si>
    <t>2116490573</t>
  </si>
  <si>
    <t>ООО"Санаторий "Волжские зори"</t>
  </si>
  <si>
    <t>2116490679</t>
  </si>
  <si>
    <t>РГУ "Социально-оздоровительный центр граждан пожилого возраста и инвалидов "Вега" Минздравсоцразвития Чувашии</t>
  </si>
  <si>
    <t>2116810030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</si>
  <si>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</si>
  <si>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</si>
  <si>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</si>
  <si>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</si>
  <si>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</si>
  <si>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</si>
  <si>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</si>
  <si>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</si>
  <si>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</si>
  <si>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</si>
  <si>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</si>
  <si>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</si>
  <si>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РГОУ "Кугесьский детский дом интернат для умственно отсталых детей" Минздравсоцразвития Чувашии</t>
  </si>
  <si>
    <t>2116810086</t>
  </si>
  <si>
    <t>Лапсарское</t>
  </si>
  <si>
    <t>97644444</t>
  </si>
  <si>
    <t>ОАО "Чувашавтодор" (филиал - "Чебоксарское ТПУ")</t>
  </si>
  <si>
    <t>2129009067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</si>
  <si>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</si>
  <si>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</si>
  <si>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</si>
  <si>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</si>
  <si>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</si>
  <si>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</si>
  <si>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Шемуршинский муниципальный район</t>
  </si>
  <si>
    <t>97647000</t>
  </si>
  <si>
    <t>Бичурга-Баишевское</t>
  </si>
  <si>
    <t>97647410</t>
  </si>
  <si>
    <t>ООО "Родник"</t>
  </si>
  <si>
    <t>2117021824</t>
  </si>
  <si>
    <t>211701001</t>
  </si>
  <si>
    <t>Малобуяновское</t>
  </si>
  <si>
    <t>97647428</t>
  </si>
  <si>
    <t>Трехбалтаевское</t>
  </si>
  <si>
    <t>97647448</t>
  </si>
  <si>
    <t>Шемуршинское</t>
  </si>
  <si>
    <t>97647464</t>
  </si>
  <si>
    <t>ОАО "Коммунальник"</t>
  </si>
  <si>
    <t>2117000849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</si>
  <si>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</si>
  <si>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</si>
  <si>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</si>
  <si>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</si>
  <si>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</si>
  <si>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</si>
  <si>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</si>
  <si>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</si>
  <si>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</si>
  <si>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</si>
  <si>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</si>
  <si>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</si>
  <si>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</si>
  <si>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</si>
  <si>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</si>
  <si>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</si>
  <si>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</si>
  <si>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</si>
  <si>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</si>
  <si>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</si>
  <si>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</si>
  <si>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</si>
  <si>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</si>
  <si>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</si>
  <si>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</si>
  <si>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Ядринское</t>
  </si>
  <si>
    <t>97653101</t>
  </si>
  <si>
    <t>Ядринское МПП ЖКХ</t>
  </si>
  <si>
    <t>2119000178</t>
  </si>
  <si>
    <t>211901001</t>
  </si>
  <si>
    <t>Яльчикский муниципальный район</t>
  </si>
  <si>
    <t>97655000</t>
  </si>
  <si>
    <t>Яльчикское</t>
  </si>
  <si>
    <t>97655440</t>
  </si>
  <si>
    <t>ООО "Спутник-1"</t>
  </si>
  <si>
    <t>2120002677</t>
  </si>
  <si>
    <t>212001001</t>
  </si>
  <si>
    <t>ООО "Яльчикское РТП"</t>
  </si>
  <si>
    <t>2120003110</t>
  </si>
  <si>
    <t>Янтиковское</t>
  </si>
  <si>
    <t>97655445</t>
  </si>
  <si>
    <t>ОАО "Фирма"Акконд-агро"</t>
  </si>
  <si>
    <t>2121000217</t>
  </si>
  <si>
    <t>212101001</t>
  </si>
  <si>
    <t>Янтиковский муниципальный район</t>
  </si>
  <si>
    <t>97658000</t>
  </si>
  <si>
    <t>97658445</t>
  </si>
  <si>
    <t>ООО "Коммунальные услуги"</t>
  </si>
  <si>
    <t>2121002711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</si>
  <si>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</si>
  <si>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</si>
  <si>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</si>
  <si>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</si>
  <si>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</si>
  <si>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</si>
  <si>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</si>
  <si>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</si>
  <si>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</si>
  <si>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</si>
  <si>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</si>
  <si>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</si>
  <si>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</si>
  <si>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</si>
  <si>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</si>
  <si>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</si>
  <si>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97603445</t>
  </si>
  <si>
    <t>Миренское</t>
  </si>
  <si>
    <t>97603450</t>
  </si>
  <si>
    <t>Новоайбесинское</t>
  </si>
  <si>
    <t>97603455</t>
  </si>
  <si>
    <t>97603458</t>
  </si>
  <si>
    <t>Первомайское</t>
  </si>
  <si>
    <t>97603460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</si>
  <si>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</si>
  <si>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</si>
  <si>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</si>
  <si>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</si>
  <si>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</si>
  <si>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</si>
  <si>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</si>
  <si>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</si>
  <si>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</si>
  <si>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</si>
  <si>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</si>
  <si>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</si>
  <si>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</si>
  <si>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</si>
  <si>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</si>
  <si>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</si>
  <si>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</si>
  <si>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</si>
  <si>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</si>
  <si>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</si>
  <si>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</si>
  <si>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</si>
  <si>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</si>
  <si>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</si>
  <si>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</si>
  <si>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</si>
  <si>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</si>
  <si>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</si>
  <si>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</si>
  <si>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</si>
  <si>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</si>
  <si>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</si>
  <si>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</si>
  <si>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</si>
  <si>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</si>
  <si>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</si>
  <si>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</si>
  <si>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</si>
  <si>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</si>
  <si>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</si>
  <si>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</si>
  <si>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</si>
  <si>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</si>
  <si>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</si>
  <si>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</si>
  <si>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</si>
  <si>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</si>
  <si>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</si>
  <si>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</si>
  <si>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</si>
  <si>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</si>
  <si>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</si>
  <si>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</si>
  <si>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</si>
  <si>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</si>
  <si>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</si>
  <si>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</si>
  <si>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</si>
  <si>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</si>
  <si>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</si>
  <si>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</si>
  <si>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</si>
  <si>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</si>
  <si>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</si>
  <si>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</si>
  <si>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</si>
  <si>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</si>
  <si>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</si>
  <si>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</si>
  <si>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</si>
  <si>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</si>
  <si>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</si>
  <si>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</si>
  <si>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</si>
  <si>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</si>
  <si>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</si>
  <si>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</si>
  <si>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</si>
  <si>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</si>
  <si>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</si>
  <si>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</si>
  <si>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</si>
  <si>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</si>
  <si>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</si>
  <si>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</si>
  <si>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</si>
  <si>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</si>
  <si>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</si>
  <si>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</si>
  <si>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</si>
  <si>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</si>
  <si>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</si>
  <si>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</si>
  <si>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</si>
  <si>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</si>
  <si>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</si>
  <si>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Буинское</t>
  </si>
  <si>
    <t>97613423</t>
  </si>
  <si>
    <t>Кировское</t>
  </si>
  <si>
    <t>97613430</t>
  </si>
  <si>
    <t>Хормалинское</t>
  </si>
  <si>
    <t>97613450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</si>
  <si>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</si>
  <si>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</si>
  <si>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</si>
  <si>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</si>
  <si>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</si>
  <si>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</si>
  <si>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</si>
  <si>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</si>
  <si>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</si>
  <si>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</si>
  <si>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</si>
  <si>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</si>
  <si>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</si>
  <si>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</si>
  <si>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</si>
  <si>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</si>
  <si>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</si>
  <si>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</si>
  <si>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</si>
  <si>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</si>
  <si>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</si>
  <si>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</si>
  <si>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</si>
  <si>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</si>
  <si>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</si>
  <si>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</si>
  <si>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</si>
  <si>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</si>
  <si>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</si>
  <si>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</si>
  <si>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</si>
  <si>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</si>
  <si>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</si>
  <si>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</si>
  <si>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</si>
  <si>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</si>
  <si>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</si>
  <si>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</si>
  <si>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</si>
  <si>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</si>
  <si>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</si>
  <si>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</si>
  <si>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</si>
  <si>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</si>
  <si>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</si>
  <si>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</si>
  <si>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</si>
  <si>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</si>
  <si>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</si>
  <si>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</si>
  <si>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</si>
  <si>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</si>
  <si>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</si>
  <si>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</si>
  <si>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</si>
  <si>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</si>
  <si>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</si>
  <si>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</si>
  <si>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</si>
  <si>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</si>
  <si>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</si>
  <si>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</si>
  <si>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</si>
  <si>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</si>
  <si>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</si>
  <si>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</si>
  <si>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97621405</t>
  </si>
  <si>
    <t>Альбусь-Сюрбеевское</t>
  </si>
  <si>
    <t>97621410</t>
  </si>
  <si>
    <t>Асановское</t>
  </si>
  <si>
    <t>97621415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</si>
</sst>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2" xfId="0" applyNumberFormat="1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3" xfId="0" applyNumberFormat="1" applyFont="1" applyFill="1" applyBorder="1" applyAlignment="1" applyProtection="1">
      <alignment horizontal="center" vertical="center" wrapText="1"/>
      <protection/>
    </xf>
    <xf numFmtId="0" fontId="15" fillId="7" borderId="64" xfId="0" applyNumberFormat="1" applyFont="1" applyFill="1" applyBorder="1" applyAlignment="1" applyProtection="1">
      <alignment horizontal="center" vertical="center" wrapText="1"/>
      <protection/>
    </xf>
    <xf numFmtId="0" fontId="15" fillId="7" borderId="65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23" fillId="28" borderId="66" xfId="375" applyFont="1" applyFill="1" applyBorder="1" applyAlignment="1" applyProtection="1">
      <alignment horizontal="center" vertical="center" wrapText="1"/>
      <protection/>
    </xf>
    <xf numFmtId="0" fontId="23" fillId="28" borderId="65" xfId="375" applyFont="1" applyFill="1" applyBorder="1" applyAlignment="1" applyProtection="1">
      <alignment horizontal="center"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2" xfId="0" applyNumberFormat="1" applyFont="1" applyFill="1" applyBorder="1" applyAlignment="1" applyProtection="1">
      <alignment horizontal="center" vertical="center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7" xfId="542" applyFont="1" applyFill="1" applyBorder="1" applyAlignment="1" applyProtection="1">
      <alignment horizontal="center" vertical="center" wrapText="1"/>
      <protection/>
    </xf>
    <xf numFmtId="0" fontId="15" fillId="7" borderId="68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0" fontId="0" fillId="4" borderId="69" xfId="547" applyNumberFormat="1" applyFont="1" applyFill="1" applyBorder="1" applyAlignment="1" applyProtection="1">
      <alignment horizontal="center" vertical="center" wrapText="1"/>
      <protection/>
    </xf>
    <xf numFmtId="0" fontId="0" fillId="4" borderId="68" xfId="547" applyNumberFormat="1" applyFont="1" applyFill="1" applyBorder="1" applyAlignment="1" applyProtection="1">
      <alignment horizontal="center" vertical="center" wrapText="1"/>
      <protection/>
    </xf>
    <xf numFmtId="0" fontId="0" fillId="24" borderId="69" xfId="547" applyNumberFormat="1" applyFont="1" applyFill="1" applyBorder="1" applyAlignment="1" applyProtection="1">
      <alignment horizontal="center" vertical="center" wrapText="1"/>
      <protection/>
    </xf>
    <xf numFmtId="0" fontId="0" fillId="24" borderId="68" xfId="547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9" xfId="542" applyFont="1" applyFill="1" applyBorder="1" applyAlignment="1" applyProtection="1">
      <alignment horizontal="center" vertical="center" wrapText="1"/>
      <protection locked="0"/>
    </xf>
    <xf numFmtId="0" fontId="0" fillId="25" borderId="68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70" xfId="542" applyFont="1" applyFill="1" applyBorder="1" applyAlignment="1" applyProtection="1">
      <alignment horizontal="center" vertical="center" wrapText="1"/>
      <protection/>
    </xf>
    <xf numFmtId="0" fontId="15" fillId="24" borderId="71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6" t="str">
        <f>"Версия "&amp;GetVersion()</f>
        <v>Версия 4.0</v>
      </c>
      <c r="Q2" s="387"/>
    </row>
    <row r="3" spans="2:17" ht="30.75" customHeight="1">
      <c r="B3" s="114"/>
      <c r="C3" s="388" t="s">
        <v>885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0" t="s">
        <v>350</v>
      </c>
      <c r="D5" s="380"/>
      <c r="E5" s="380"/>
      <c r="F5" s="380"/>
      <c r="G5" s="380"/>
      <c r="H5" s="380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1" t="s">
        <v>463</v>
      </c>
      <c r="D6" s="381"/>
      <c r="E6" s="381"/>
      <c r="F6" s="381"/>
      <c r="G6" s="381"/>
      <c r="H6" s="381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2" t="s">
        <v>351</v>
      </c>
      <c r="D36" s="382"/>
      <c r="E36" s="382"/>
      <c r="F36" s="382"/>
      <c r="G36" s="382"/>
      <c r="H36" s="382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3" t="s">
        <v>280</v>
      </c>
      <c r="D37" s="383"/>
      <c r="E37" s="384"/>
      <c r="F37" s="379"/>
      <c r="G37" s="379"/>
      <c r="H37" s="379"/>
      <c r="I37" s="379"/>
      <c r="J37" s="379"/>
      <c r="K37" s="379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3" t="s">
        <v>281</v>
      </c>
      <c r="D38" s="383"/>
      <c r="E38" s="384"/>
      <c r="F38" s="379"/>
      <c r="G38" s="379"/>
      <c r="H38" s="379"/>
      <c r="I38" s="379"/>
      <c r="J38" s="379"/>
      <c r="K38" s="379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3" t="s">
        <v>884</v>
      </c>
      <c r="D39" s="383"/>
      <c r="E39" s="377"/>
      <c r="F39" s="379"/>
      <c r="G39" s="379"/>
      <c r="H39" s="379"/>
      <c r="I39" s="379"/>
      <c r="J39" s="379"/>
      <c r="K39" s="379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3" t="s">
        <v>282</v>
      </c>
      <c r="D40" s="383"/>
      <c r="E40" s="378"/>
      <c r="F40" s="376"/>
      <c r="G40" s="376"/>
      <c r="H40" s="376"/>
      <c r="I40" s="376"/>
      <c r="J40" s="376"/>
      <c r="K40" s="384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3" t="s">
        <v>283</v>
      </c>
      <c r="D41" s="383"/>
      <c r="E41" s="376"/>
      <c r="F41" s="376"/>
      <c r="G41" s="376"/>
      <c r="H41" s="376"/>
      <c r="I41" s="376"/>
      <c r="J41" s="376"/>
      <c r="K41" s="384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2" t="s">
        <v>352</v>
      </c>
      <c r="D43" s="382"/>
      <c r="E43" s="382"/>
      <c r="F43" s="382"/>
      <c r="G43" s="382"/>
      <c r="H43" s="382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3" t="s">
        <v>280</v>
      </c>
      <c r="D44" s="383"/>
      <c r="E44" s="384"/>
      <c r="F44" s="385"/>
      <c r="G44" s="385"/>
      <c r="H44" s="385"/>
      <c r="I44" s="385"/>
      <c r="J44" s="385"/>
      <c r="K44" s="385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3" t="s">
        <v>281</v>
      </c>
      <c r="D45" s="383"/>
      <c r="E45" s="391"/>
      <c r="F45" s="385"/>
      <c r="G45" s="385"/>
      <c r="H45" s="385"/>
      <c r="I45" s="385"/>
      <c r="J45" s="385"/>
      <c r="K45" s="385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3" t="s">
        <v>884</v>
      </c>
      <c r="D46" s="383"/>
      <c r="E46" s="392"/>
      <c r="F46" s="393"/>
      <c r="G46" s="393"/>
      <c r="H46" s="393"/>
      <c r="I46" s="393"/>
      <c r="J46" s="393"/>
      <c r="K46" s="393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3" t="s">
        <v>282</v>
      </c>
      <c r="D47" s="383"/>
      <c r="E47" s="378"/>
      <c r="F47" s="376"/>
      <c r="G47" s="376"/>
      <c r="H47" s="376"/>
      <c r="I47" s="376"/>
      <c r="J47" s="376"/>
      <c r="K47" s="384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3" t="s">
        <v>283</v>
      </c>
      <c r="D48" s="383"/>
      <c r="E48" s="376"/>
      <c r="F48" s="376"/>
      <c r="G48" s="376"/>
      <c r="H48" s="376"/>
      <c r="I48" s="376"/>
      <c r="J48" s="376"/>
      <c r="K48" s="376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5" t="s">
        <v>332</v>
      </c>
      <c r="B1" s="335" t="s">
        <v>333</v>
      </c>
    </row>
    <row r="2" spans="1:2" ht="11.25">
      <c r="A2" t="s">
        <v>305</v>
      </c>
      <c r="B2" t="s">
        <v>383</v>
      </c>
    </row>
    <row r="3" spans="1:2" ht="11.25">
      <c r="A3" t="s">
        <v>308</v>
      </c>
      <c r="B3" t="s">
        <v>341</v>
      </c>
    </row>
    <row r="4" spans="1:2" ht="11.25">
      <c r="A4" t="s">
        <v>382</v>
      </c>
      <c r="B4" t="s">
        <v>335</v>
      </c>
    </row>
    <row r="5" spans="1:2" ht="11.25">
      <c r="A5" t="s">
        <v>981</v>
      </c>
      <c r="B5" t="s">
        <v>336</v>
      </c>
    </row>
    <row r="6" spans="1:2" ht="11.25">
      <c r="A6" t="s">
        <v>982</v>
      </c>
      <c r="B6" t="s">
        <v>337</v>
      </c>
    </row>
    <row r="7" spans="1:2" ht="11.25">
      <c r="A7" t="s">
        <v>983</v>
      </c>
      <c r="B7" t="s">
        <v>338</v>
      </c>
    </row>
    <row r="8" spans="1:2" ht="11.25">
      <c r="A8" t="s">
        <v>594</v>
      </c>
      <c r="B8" t="s">
        <v>339</v>
      </c>
    </row>
    <row r="9" spans="1:2" ht="11.25">
      <c r="A9" t="s">
        <v>828</v>
      </c>
      <c r="B9" t="s">
        <v>340</v>
      </c>
    </row>
    <row r="10" spans="1:2" ht="11.25">
      <c r="A10" t="s">
        <v>311</v>
      </c>
      <c r="B10" t="s">
        <v>342</v>
      </c>
    </row>
    <row r="11" ht="11.25">
      <c r="B11" s="48" t="s">
        <v>343</v>
      </c>
    </row>
    <row r="12" ht="11.25">
      <c r="B12" s="48" t="s">
        <v>344</v>
      </c>
    </row>
    <row r="13" ht="11.25">
      <c r="B13" s="48" t="s">
        <v>345</v>
      </c>
    </row>
    <row r="14" ht="11.25">
      <c r="B14" s="48" t="s">
        <v>346</v>
      </c>
    </row>
    <row r="15" ht="11.25">
      <c r="B15" s="48" t="s">
        <v>347</v>
      </c>
    </row>
    <row r="16" ht="11.25">
      <c r="B16" s="48" t="s">
        <v>348</v>
      </c>
    </row>
    <row r="17" ht="11.25">
      <c r="B17" s="48" t="s">
        <v>349</v>
      </c>
    </row>
    <row r="18" ht="11.25">
      <c r="B18" s="48" t="s">
        <v>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7" t="s">
        <v>614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40"/>
      <c r="G4" s="232" t="s">
        <v>857</v>
      </c>
      <c r="H4" s="360"/>
      <c r="I4" s="196"/>
    </row>
    <row r="7" spans="1:27" s="55" customFormat="1" ht="15" customHeight="1">
      <c r="A7" s="327" t="s">
        <v>615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399"/>
      <c r="F9" s="456"/>
      <c r="G9" s="233" t="s">
        <v>571</v>
      </c>
      <c r="H9" s="230" t="s">
        <v>857</v>
      </c>
      <c r="I9" s="265"/>
      <c r="J9" s="242"/>
    </row>
    <row r="10" spans="1:10" s="98" customFormat="1" ht="15" customHeight="1">
      <c r="A10" s="97"/>
      <c r="B10" s="97"/>
      <c r="D10" s="202"/>
      <c r="E10" s="399"/>
      <c r="F10" s="456"/>
      <c r="G10" s="233" t="s">
        <v>623</v>
      </c>
      <c r="H10" s="288"/>
      <c r="I10" s="267"/>
      <c r="J10" s="319"/>
    </row>
    <row r="11" spans="1:10" s="98" customFormat="1" ht="15" customHeight="1">
      <c r="A11" s="97"/>
      <c r="B11" s="97"/>
      <c r="D11" s="202"/>
      <c r="E11" s="399"/>
      <c r="F11" s="456"/>
      <c r="G11" s="233" t="s">
        <v>622</v>
      </c>
      <c r="H11" s="230" t="s">
        <v>857</v>
      </c>
      <c r="I11" s="266">
        <f>IF(I10="",0,IF(I10=0,0,I9/I10))</f>
        <v>0</v>
      </c>
      <c r="J11" s="319"/>
    </row>
    <row r="12" spans="1:10" s="98" customFormat="1" ht="15" customHeight="1">
      <c r="A12" s="97"/>
      <c r="B12" s="97"/>
      <c r="D12" s="202"/>
      <c r="E12" s="399"/>
      <c r="F12" s="456"/>
      <c r="G12" s="233" t="s">
        <v>572</v>
      </c>
      <c r="H12" s="230" t="s">
        <v>541</v>
      </c>
      <c r="I12" s="291"/>
      <c r="J12" s="242"/>
    </row>
    <row r="14" spans="1:27" s="55" customFormat="1" ht="15" customHeight="1">
      <c r="A14" s="327" t="s">
        <v>616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8"/>
      <c r="D16" s="222"/>
      <c r="E16" s="298"/>
      <c r="F16" s="223"/>
      <c r="G16" s="300"/>
      <c r="H16" s="203"/>
    </row>
    <row r="19" spans="1:27" s="367" customFormat="1" ht="15" customHeight="1">
      <c r="A19" s="365" t="s">
        <v>989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74"/>
      <c r="N19" s="74"/>
      <c r="O19" s="74"/>
      <c r="P19" s="74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75"/>
    </row>
    <row r="20" spans="1:27" s="369" customFormat="1" ht="15" customHeight="1">
      <c r="A20" s="368"/>
      <c r="M20" s="47"/>
      <c r="N20" s="47"/>
      <c r="O20" s="47"/>
      <c r="P20" s="47"/>
      <c r="AA20" s="50"/>
    </row>
    <row r="21" spans="1:10" s="48" customFormat="1" ht="15" customHeight="1">
      <c r="A21" s="328"/>
      <c r="D21" s="222"/>
      <c r="E21" s="298"/>
      <c r="F21" s="223"/>
      <c r="G21" s="370"/>
      <c r="H21" s="370"/>
      <c r="I21" s="300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289</v>
      </c>
      <c r="B1" s="38" t="s">
        <v>285</v>
      </c>
      <c r="C1" s="38" t="s">
        <v>286</v>
      </c>
      <c r="D1" s="40" t="s">
        <v>859</v>
      </c>
      <c r="E1" s="40" t="s">
        <v>879</v>
      </c>
      <c r="F1" s="40" t="s">
        <v>881</v>
      </c>
      <c r="G1" s="40" t="s">
        <v>880</v>
      </c>
      <c r="H1" s="40" t="s">
        <v>467</v>
      </c>
      <c r="I1" s="40" t="s">
        <v>358</v>
      </c>
      <c r="J1" s="40" t="s">
        <v>638</v>
      </c>
      <c r="CN1" s="76" t="s">
        <v>848</v>
      </c>
    </row>
    <row r="2" spans="1:10" ht="12.75">
      <c r="A2" s="41" t="s">
        <v>851</v>
      </c>
      <c r="B2" s="336" t="s">
        <v>287</v>
      </c>
      <c r="C2" s="43">
        <v>2006</v>
      </c>
      <c r="D2" s="337" t="s">
        <v>857</v>
      </c>
      <c r="E2" s="58" t="s">
        <v>860</v>
      </c>
      <c r="F2" s="58" t="s">
        <v>861</v>
      </c>
      <c r="G2" s="58" t="s">
        <v>861</v>
      </c>
      <c r="H2" s="191" t="s">
        <v>988</v>
      </c>
      <c r="I2" s="53" t="s">
        <v>662</v>
      </c>
      <c r="J2" s="39" t="s">
        <v>630</v>
      </c>
    </row>
    <row r="3" spans="1:10" ht="12.75">
      <c r="A3" s="41" t="s">
        <v>852</v>
      </c>
      <c r="B3" s="336" t="s">
        <v>877</v>
      </c>
      <c r="C3" s="39">
        <v>2007</v>
      </c>
      <c r="D3" s="337" t="s">
        <v>858</v>
      </c>
      <c r="E3" s="58" t="s">
        <v>862</v>
      </c>
      <c r="F3" s="58" t="s">
        <v>863</v>
      </c>
      <c r="G3" s="58" t="s">
        <v>863</v>
      </c>
      <c r="H3" s="191" t="s">
        <v>385</v>
      </c>
      <c r="I3" s="53" t="s">
        <v>727</v>
      </c>
      <c r="J3" s="39" t="s">
        <v>631</v>
      </c>
    </row>
    <row r="4" spans="2:10" ht="12.75">
      <c r="B4" s="336" t="s">
        <v>878</v>
      </c>
      <c r="C4" s="43">
        <v>2008</v>
      </c>
      <c r="E4" s="58" t="s">
        <v>323</v>
      </c>
      <c r="F4" s="58" t="s">
        <v>864</v>
      </c>
      <c r="G4" s="58" t="s">
        <v>864</v>
      </c>
      <c r="H4" s="191" t="s">
        <v>386</v>
      </c>
      <c r="I4" s="53" t="s">
        <v>839</v>
      </c>
      <c r="J4" s="39" t="s">
        <v>632</v>
      </c>
    </row>
    <row r="5" spans="2:10" ht="12.75">
      <c r="B5" s="336" t="s">
        <v>276</v>
      </c>
      <c r="C5" s="39">
        <v>2009</v>
      </c>
      <c r="E5" s="58" t="s">
        <v>865</v>
      </c>
      <c r="F5" s="58" t="s">
        <v>866</v>
      </c>
      <c r="G5" s="58" t="s">
        <v>866</v>
      </c>
      <c r="H5" s="191" t="s">
        <v>387</v>
      </c>
      <c r="I5" s="53" t="s">
        <v>663</v>
      </c>
      <c r="J5" s="39" t="s">
        <v>633</v>
      </c>
    </row>
    <row r="6" spans="2:10" ht="11.25">
      <c r="B6" s="42"/>
      <c r="C6" s="43">
        <v>2010</v>
      </c>
      <c r="E6" s="58" t="s">
        <v>324</v>
      </c>
      <c r="F6" s="58" t="s">
        <v>867</v>
      </c>
      <c r="G6" s="58" t="s">
        <v>867</v>
      </c>
      <c r="H6" s="191" t="s">
        <v>388</v>
      </c>
      <c r="I6" s="53" t="s">
        <v>664</v>
      </c>
      <c r="J6" s="39" t="s">
        <v>626</v>
      </c>
    </row>
    <row r="7" spans="2:10" ht="11.25">
      <c r="B7" s="42"/>
      <c r="C7" s="43">
        <v>2011</v>
      </c>
      <c r="E7" s="58" t="s">
        <v>325</v>
      </c>
      <c r="F7" s="58" t="s">
        <v>868</v>
      </c>
      <c r="G7" s="58" t="s">
        <v>868</v>
      </c>
      <c r="H7" s="191" t="s">
        <v>389</v>
      </c>
      <c r="J7" s="39" t="s">
        <v>627</v>
      </c>
    </row>
    <row r="8" spans="2:10" ht="11.25">
      <c r="B8" s="42"/>
      <c r="C8" s="43">
        <v>2012</v>
      </c>
      <c r="E8" s="58" t="s">
        <v>326</v>
      </c>
      <c r="F8" s="58" t="s">
        <v>869</v>
      </c>
      <c r="G8" s="58" t="s">
        <v>869</v>
      </c>
      <c r="H8" s="191" t="s">
        <v>390</v>
      </c>
      <c r="J8" s="39" t="s">
        <v>628</v>
      </c>
    </row>
    <row r="9" spans="2:10" ht="11.25">
      <c r="B9" s="42"/>
      <c r="C9" s="43">
        <v>2013</v>
      </c>
      <c r="E9" s="58" t="s">
        <v>870</v>
      </c>
      <c r="F9" s="58" t="s">
        <v>871</v>
      </c>
      <c r="G9" s="58" t="s">
        <v>871</v>
      </c>
      <c r="H9" s="191" t="s">
        <v>391</v>
      </c>
      <c r="J9" s="39" t="s">
        <v>629</v>
      </c>
    </row>
    <row r="10" spans="2:10" ht="11.25">
      <c r="B10" s="42"/>
      <c r="C10" s="43">
        <v>2014</v>
      </c>
      <c r="E10" s="58" t="s">
        <v>872</v>
      </c>
      <c r="F10" s="58" t="s">
        <v>873</v>
      </c>
      <c r="G10" s="58" t="s">
        <v>873</v>
      </c>
      <c r="H10" s="191" t="s">
        <v>392</v>
      </c>
      <c r="J10" s="39" t="s">
        <v>634</v>
      </c>
    </row>
    <row r="11" spans="2:10" ht="11.25">
      <c r="B11" s="42"/>
      <c r="C11" s="43">
        <v>2015</v>
      </c>
      <c r="E11" s="58" t="s">
        <v>874</v>
      </c>
      <c r="F11" s="58">
        <v>10</v>
      </c>
      <c r="G11" s="58">
        <v>10</v>
      </c>
      <c r="H11" s="191" t="s">
        <v>393</v>
      </c>
      <c r="J11" s="39" t="s">
        <v>635</v>
      </c>
    </row>
    <row r="12" spans="2:10" ht="11.25">
      <c r="B12" s="42"/>
      <c r="C12" s="43"/>
      <c r="E12" s="58" t="s">
        <v>875</v>
      </c>
      <c r="F12" s="58">
        <v>11</v>
      </c>
      <c r="G12" s="58">
        <v>11</v>
      </c>
      <c r="H12" s="191" t="s">
        <v>394</v>
      </c>
      <c r="J12" s="39" t="s">
        <v>636</v>
      </c>
    </row>
    <row r="13" spans="2:10" ht="11.25">
      <c r="B13" s="42"/>
      <c r="C13" s="43"/>
      <c r="E13" s="58" t="s">
        <v>876</v>
      </c>
      <c r="F13" s="58">
        <v>12</v>
      </c>
      <c r="G13" s="58">
        <v>12</v>
      </c>
      <c r="H13" s="191" t="s">
        <v>395</v>
      </c>
      <c r="J13" s="39" t="s">
        <v>637</v>
      </c>
    </row>
    <row r="14" spans="2:8" ht="11.25">
      <c r="B14" s="42"/>
      <c r="C14" s="43"/>
      <c r="E14" s="58"/>
      <c r="F14" s="58"/>
      <c r="G14" s="58">
        <v>13</v>
      </c>
      <c r="H14" s="191" t="s">
        <v>396</v>
      </c>
    </row>
    <row r="15" spans="2:8" ht="11.25">
      <c r="B15" s="42"/>
      <c r="C15" s="43"/>
      <c r="E15" s="58"/>
      <c r="F15" s="58"/>
      <c r="G15" s="58">
        <v>14</v>
      </c>
      <c r="H15" s="191" t="s">
        <v>397</v>
      </c>
    </row>
    <row r="16" spans="2:8" ht="11.25">
      <c r="B16" s="42"/>
      <c r="C16" s="43"/>
      <c r="E16" s="58"/>
      <c r="F16" s="58"/>
      <c r="G16" s="58">
        <v>15</v>
      </c>
      <c r="H16" s="191" t="s">
        <v>398</v>
      </c>
    </row>
    <row r="17" spans="5:8" ht="11.25">
      <c r="E17" s="58"/>
      <c r="F17" s="58"/>
      <c r="G17" s="58">
        <v>16</v>
      </c>
      <c r="H17" s="191" t="s">
        <v>399</v>
      </c>
    </row>
    <row r="18" spans="5:8" ht="11.25">
      <c r="E18" s="58"/>
      <c r="F18" s="58"/>
      <c r="G18" s="58">
        <v>17</v>
      </c>
      <c r="H18" s="191" t="s">
        <v>400</v>
      </c>
    </row>
    <row r="19" spans="5:8" ht="11.25">
      <c r="E19" s="58"/>
      <c r="F19" s="58"/>
      <c r="G19" s="58">
        <v>18</v>
      </c>
      <c r="H19" s="191" t="s">
        <v>401</v>
      </c>
    </row>
    <row r="20" spans="5:8" ht="11.25">
      <c r="E20" s="58"/>
      <c r="F20" s="58"/>
      <c r="G20" s="58">
        <v>19</v>
      </c>
      <c r="H20" s="191" t="s">
        <v>402</v>
      </c>
    </row>
    <row r="21" spans="5:8" ht="11.25">
      <c r="E21" s="58"/>
      <c r="F21" s="58"/>
      <c r="G21" s="58">
        <v>20</v>
      </c>
      <c r="H21" s="191" t="s">
        <v>403</v>
      </c>
    </row>
    <row r="22" spans="5:8" ht="11.25">
      <c r="E22" s="58"/>
      <c r="F22" s="58"/>
      <c r="G22" s="58">
        <v>21</v>
      </c>
      <c r="H22" s="191" t="s">
        <v>404</v>
      </c>
    </row>
    <row r="23" spans="5:8" ht="11.25">
      <c r="E23" s="58"/>
      <c r="F23" s="58"/>
      <c r="G23" s="58">
        <v>22</v>
      </c>
      <c r="H23" s="191" t="s">
        <v>405</v>
      </c>
    </row>
    <row r="24" spans="1:8" ht="11.25">
      <c r="A24" s="39"/>
      <c r="E24" s="58"/>
      <c r="F24" s="58"/>
      <c r="G24" s="58">
        <v>23</v>
      </c>
      <c r="H24" s="191" t="s">
        <v>406</v>
      </c>
    </row>
    <row r="25" spans="5:8" ht="11.25">
      <c r="E25" s="58"/>
      <c r="F25" s="58"/>
      <c r="G25" s="58">
        <v>24</v>
      </c>
      <c r="H25" s="191" t="s">
        <v>407</v>
      </c>
    </row>
    <row r="26" spans="5:8" ht="11.25">
      <c r="E26" s="58"/>
      <c r="F26" s="58"/>
      <c r="G26" s="58">
        <v>25</v>
      </c>
      <c r="H26" s="191" t="s">
        <v>408</v>
      </c>
    </row>
    <row r="27" spans="5:8" ht="11.25">
      <c r="E27" s="58"/>
      <c r="F27" s="58"/>
      <c r="G27" s="58">
        <v>26</v>
      </c>
      <c r="H27" s="191" t="s">
        <v>409</v>
      </c>
    </row>
    <row r="28" spans="5:8" ht="11.25">
      <c r="E28" s="58"/>
      <c r="F28" s="58"/>
      <c r="G28" s="58">
        <v>27</v>
      </c>
      <c r="H28" s="191" t="s">
        <v>410</v>
      </c>
    </row>
    <row r="29" spans="5:8" ht="11.25">
      <c r="E29" s="58"/>
      <c r="F29" s="58"/>
      <c r="G29" s="58">
        <v>28</v>
      </c>
      <c r="H29" s="191" t="s">
        <v>411</v>
      </c>
    </row>
    <row r="30" spans="5:8" ht="11.25">
      <c r="E30" s="58"/>
      <c r="F30" s="58"/>
      <c r="G30" s="58">
        <v>29</v>
      </c>
      <c r="H30" s="191" t="s">
        <v>412</v>
      </c>
    </row>
    <row r="31" spans="5:8" ht="11.25">
      <c r="E31" s="58"/>
      <c r="F31" s="58"/>
      <c r="G31" s="58">
        <v>30</v>
      </c>
      <c r="H31" s="191" t="s">
        <v>413</v>
      </c>
    </row>
    <row r="32" spans="5:8" ht="11.25">
      <c r="E32" s="58"/>
      <c r="F32" s="58"/>
      <c r="G32" s="58">
        <v>31</v>
      </c>
      <c r="H32" s="191" t="s">
        <v>414</v>
      </c>
    </row>
    <row r="33" ht="11.25">
      <c r="H33" s="191" t="s">
        <v>415</v>
      </c>
    </row>
    <row r="34" ht="11.25">
      <c r="H34" s="191" t="s">
        <v>416</v>
      </c>
    </row>
    <row r="35" ht="11.25">
      <c r="H35" s="191" t="s">
        <v>417</v>
      </c>
    </row>
    <row r="36" ht="11.25">
      <c r="H36" s="191" t="s">
        <v>418</v>
      </c>
    </row>
    <row r="37" ht="11.25">
      <c r="H37" s="191" t="s">
        <v>419</v>
      </c>
    </row>
    <row r="38" ht="11.25">
      <c r="H38" s="191" t="s">
        <v>420</v>
      </c>
    </row>
    <row r="39" ht="11.25">
      <c r="H39" s="191" t="s">
        <v>421</v>
      </c>
    </row>
    <row r="40" ht="11.25">
      <c r="H40" s="191" t="s">
        <v>422</v>
      </c>
    </row>
    <row r="41" ht="11.25">
      <c r="H41" s="191" t="s">
        <v>423</v>
      </c>
    </row>
    <row r="42" ht="11.25">
      <c r="H42" s="191" t="s">
        <v>424</v>
      </c>
    </row>
    <row r="43" ht="11.25">
      <c r="H43" s="191" t="s">
        <v>425</v>
      </c>
    </row>
    <row r="44" ht="11.25">
      <c r="H44" s="191" t="s">
        <v>426</v>
      </c>
    </row>
    <row r="45" ht="11.25">
      <c r="H45" s="191" t="s">
        <v>427</v>
      </c>
    </row>
    <row r="46" ht="11.25">
      <c r="H46" s="191" t="s">
        <v>428</v>
      </c>
    </row>
    <row r="47" ht="11.25">
      <c r="H47" s="191" t="s">
        <v>429</v>
      </c>
    </row>
    <row r="48" ht="11.25">
      <c r="H48" s="191" t="s">
        <v>430</v>
      </c>
    </row>
    <row r="49" ht="11.25">
      <c r="H49" s="191" t="s">
        <v>431</v>
      </c>
    </row>
    <row r="50" ht="11.25">
      <c r="H50" s="191" t="s">
        <v>432</v>
      </c>
    </row>
    <row r="51" ht="11.25">
      <c r="H51" s="191" t="s">
        <v>433</v>
      </c>
    </row>
    <row r="52" ht="11.25">
      <c r="H52" s="191" t="s">
        <v>434</v>
      </c>
    </row>
    <row r="53" ht="11.25">
      <c r="H53" s="191" t="s">
        <v>435</v>
      </c>
    </row>
    <row r="54" ht="11.25">
      <c r="H54" s="191" t="s">
        <v>436</v>
      </c>
    </row>
    <row r="55" ht="11.25">
      <c r="H55" s="191" t="s">
        <v>437</v>
      </c>
    </row>
    <row r="56" ht="11.25">
      <c r="H56" s="191" t="s">
        <v>438</v>
      </c>
    </row>
    <row r="57" ht="11.25">
      <c r="H57" s="191" t="s">
        <v>439</v>
      </c>
    </row>
    <row r="58" ht="11.25">
      <c r="H58" s="191" t="s">
        <v>440</v>
      </c>
    </row>
    <row r="59" ht="11.25">
      <c r="H59" s="191" t="s">
        <v>441</v>
      </c>
    </row>
    <row r="60" ht="11.25">
      <c r="H60" s="191" t="s">
        <v>442</v>
      </c>
    </row>
    <row r="61" ht="11.25">
      <c r="H61" s="191" t="s">
        <v>443</v>
      </c>
    </row>
    <row r="62" ht="11.25">
      <c r="H62" s="191" t="s">
        <v>444</v>
      </c>
    </row>
    <row r="63" ht="11.25">
      <c r="H63" s="191" t="s">
        <v>445</v>
      </c>
    </row>
    <row r="64" ht="11.25">
      <c r="H64" s="191" t="s">
        <v>446</v>
      </c>
    </row>
    <row r="65" ht="11.25">
      <c r="H65" s="191" t="s">
        <v>447</v>
      </c>
    </row>
    <row r="66" ht="11.25">
      <c r="H66" s="191" t="s">
        <v>448</v>
      </c>
    </row>
    <row r="67" ht="11.25">
      <c r="H67" s="191" t="s">
        <v>449</v>
      </c>
    </row>
    <row r="68" ht="11.25">
      <c r="H68" s="191" t="s">
        <v>450</v>
      </c>
    </row>
    <row r="69" ht="11.25">
      <c r="H69" s="191" t="s">
        <v>451</v>
      </c>
    </row>
    <row r="70" ht="11.25">
      <c r="H70" s="191" t="s">
        <v>452</v>
      </c>
    </row>
    <row r="71" ht="11.25">
      <c r="H71" s="191" t="s">
        <v>453</v>
      </c>
    </row>
    <row r="72" ht="11.25">
      <c r="H72" s="191" t="s">
        <v>454</v>
      </c>
    </row>
    <row r="73" ht="11.25">
      <c r="H73" s="191" t="s">
        <v>455</v>
      </c>
    </row>
    <row r="74" ht="11.25">
      <c r="H74" s="191" t="s">
        <v>456</v>
      </c>
    </row>
    <row r="75" ht="11.25">
      <c r="H75" s="191" t="s">
        <v>457</v>
      </c>
    </row>
    <row r="76" ht="11.25">
      <c r="H76" s="191" t="s">
        <v>458</v>
      </c>
    </row>
    <row r="77" ht="11.25">
      <c r="H77" s="191" t="s">
        <v>459</v>
      </c>
    </row>
    <row r="78" ht="11.25">
      <c r="H78" s="191" t="s">
        <v>460</v>
      </c>
    </row>
    <row r="79" ht="11.25">
      <c r="H79" s="191" t="s">
        <v>847</v>
      </c>
    </row>
    <row r="80" ht="11.25">
      <c r="H80" s="191" t="s">
        <v>461</v>
      </c>
    </row>
    <row r="81" ht="11.25">
      <c r="H81" s="191" t="s">
        <v>462</v>
      </c>
    </row>
    <row r="82" ht="11.25">
      <c r="H82" s="191" t="s">
        <v>463</v>
      </c>
    </row>
    <row r="83" ht="11.25">
      <c r="H83" s="191" t="s">
        <v>464</v>
      </c>
    </row>
    <row r="84" ht="11.25">
      <c r="H84" s="191" t="s">
        <v>465</v>
      </c>
    </row>
    <row r="85" ht="11.25">
      <c r="H85" s="191" t="s">
        <v>466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271</v>
      </c>
      <c r="C1" s="54" t="s">
        <v>272</v>
      </c>
      <c r="D1" s="54" t="s">
        <v>729</v>
      </c>
      <c r="E1" s="54" t="s">
        <v>273</v>
      </c>
      <c r="F1" s="54" t="s">
        <v>274</v>
      </c>
      <c r="G1" s="54" t="s">
        <v>275</v>
      </c>
      <c r="H1" s="54" t="s">
        <v>730</v>
      </c>
    </row>
    <row r="2" spans="1:5" ht="11.25">
      <c r="A2" s="54">
        <v>2</v>
      </c>
      <c r="B2" s="54" t="s">
        <v>468</v>
      </c>
      <c r="C2" s="54" t="s">
        <v>470</v>
      </c>
      <c r="D2" s="54" t="s">
        <v>471</v>
      </c>
      <c r="E2" s="54" t="s">
        <v>469</v>
      </c>
    </row>
    <row r="3" spans="1:5" ht="11.25">
      <c r="A3" s="54">
        <v>22</v>
      </c>
      <c r="B3" s="54" t="s">
        <v>473</v>
      </c>
      <c r="C3" s="54" t="s">
        <v>474</v>
      </c>
      <c r="D3" s="54" t="s">
        <v>475</v>
      </c>
      <c r="E3" s="54" t="s">
        <v>476</v>
      </c>
    </row>
    <row r="4" spans="1:5" ht="11.25">
      <c r="A4" s="54">
        <v>61</v>
      </c>
      <c r="B4" s="54" t="s">
        <v>478</v>
      </c>
      <c r="C4" s="54" t="s">
        <v>479</v>
      </c>
      <c r="D4" s="54" t="s">
        <v>480</v>
      </c>
      <c r="E4" s="54" t="s">
        <v>472</v>
      </c>
    </row>
    <row r="5" spans="1:5" ht="11.25">
      <c r="A5" s="54">
        <v>63</v>
      </c>
      <c r="B5" s="54" t="s">
        <v>478</v>
      </c>
      <c r="C5" s="54" t="s">
        <v>481</v>
      </c>
      <c r="D5" s="54" t="s">
        <v>482</v>
      </c>
      <c r="E5" s="54" t="s">
        <v>472</v>
      </c>
    </row>
    <row r="6" spans="1:5" ht="11.25">
      <c r="A6" s="54">
        <v>95</v>
      </c>
      <c r="B6" s="54" t="s">
        <v>483</v>
      </c>
      <c r="C6" s="54" t="s">
        <v>484</v>
      </c>
      <c r="D6" s="54" t="s">
        <v>485</v>
      </c>
      <c r="E6" s="54" t="s">
        <v>486</v>
      </c>
    </row>
    <row r="7" spans="1:5" ht="11.25">
      <c r="A7" s="54">
        <v>107</v>
      </c>
      <c r="B7" s="54" t="s">
        <v>487</v>
      </c>
      <c r="C7" s="54" t="s">
        <v>489</v>
      </c>
      <c r="D7" s="54" t="s">
        <v>490</v>
      </c>
      <c r="E7" s="54" t="s">
        <v>488</v>
      </c>
    </row>
    <row r="8" spans="1:5" ht="11.25">
      <c r="A8" s="54">
        <v>128</v>
      </c>
      <c r="B8" s="54" t="s">
        <v>491</v>
      </c>
      <c r="C8" s="54" t="s">
        <v>493</v>
      </c>
      <c r="D8" s="54" t="s">
        <v>494</v>
      </c>
      <c r="E8" s="54" t="s">
        <v>492</v>
      </c>
    </row>
    <row r="9" spans="1:5" ht="11.25">
      <c r="A9" s="54">
        <v>132</v>
      </c>
      <c r="B9" s="54" t="s">
        <v>491</v>
      </c>
      <c r="C9" s="54" t="s">
        <v>495</v>
      </c>
      <c r="D9" s="54" t="s">
        <v>496</v>
      </c>
      <c r="E9" s="54" t="s">
        <v>492</v>
      </c>
    </row>
    <row r="10" spans="1:5" ht="11.25">
      <c r="A10" s="54">
        <v>166</v>
      </c>
      <c r="B10" s="54" t="s">
        <v>853</v>
      </c>
      <c r="C10" s="54" t="s">
        <v>498</v>
      </c>
      <c r="D10" s="54" t="s">
        <v>499</v>
      </c>
      <c r="E10" s="54" t="s">
        <v>497</v>
      </c>
    </row>
    <row r="11" spans="1:5" ht="11.25">
      <c r="A11" s="54">
        <v>179</v>
      </c>
      <c r="B11" s="54" t="s">
        <v>500</v>
      </c>
      <c r="C11" s="54" t="s">
        <v>501</v>
      </c>
      <c r="D11" s="54" t="s">
        <v>502</v>
      </c>
      <c r="E11" s="54" t="s">
        <v>477</v>
      </c>
    </row>
    <row r="12" spans="1:5" ht="11.25">
      <c r="A12" s="54">
        <v>180</v>
      </c>
      <c r="B12" s="54" t="s">
        <v>500</v>
      </c>
      <c r="C12" s="54" t="s">
        <v>503</v>
      </c>
      <c r="D12" s="54" t="s">
        <v>504</v>
      </c>
      <c r="E12" s="54" t="s">
        <v>477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271</v>
      </c>
      <c r="C1" s="53" t="s">
        <v>272</v>
      </c>
      <c r="D1" s="53" t="s">
        <v>729</v>
      </c>
      <c r="E1" s="53" t="s">
        <v>273</v>
      </c>
      <c r="F1" s="53" t="s">
        <v>274</v>
      </c>
      <c r="G1" s="53" t="s">
        <v>275</v>
      </c>
      <c r="H1" s="53" t="s">
        <v>730</v>
      </c>
    </row>
    <row r="2" spans="1:8" ht="11.25">
      <c r="A2" s="53">
        <v>1</v>
      </c>
      <c r="B2" s="53" t="s">
        <v>991</v>
      </c>
      <c r="C2" s="53" t="s">
        <v>999</v>
      </c>
      <c r="D2" s="53" t="s">
        <v>1000</v>
      </c>
      <c r="E2" s="53" t="s">
        <v>1001</v>
      </c>
      <c r="F2" s="53" t="s">
        <v>1002</v>
      </c>
      <c r="G2" s="53" t="s">
        <v>1003</v>
      </c>
      <c r="H2" s="53" t="s">
        <v>727</v>
      </c>
    </row>
    <row r="3" spans="1:8" ht="11.25">
      <c r="A3" s="53">
        <v>2</v>
      </c>
      <c r="B3" s="53" t="s">
        <v>991</v>
      </c>
      <c r="C3" s="53" t="s">
        <v>1457</v>
      </c>
      <c r="D3" s="53" t="s">
        <v>1458</v>
      </c>
      <c r="E3" s="53" t="s">
        <v>1022</v>
      </c>
      <c r="F3" s="53" t="s">
        <v>890</v>
      </c>
      <c r="G3" s="53" t="s">
        <v>1003</v>
      </c>
      <c r="H3" s="53" t="s">
        <v>662</v>
      </c>
    </row>
    <row r="4" spans="1:8" ht="11.25">
      <c r="A4" s="53">
        <v>3</v>
      </c>
      <c r="B4" s="53" t="s">
        <v>1004</v>
      </c>
      <c r="C4" s="53" t="s">
        <v>1006</v>
      </c>
      <c r="D4" s="53" t="s">
        <v>1007</v>
      </c>
      <c r="E4" s="53" t="s">
        <v>1008</v>
      </c>
      <c r="F4" s="53" t="s">
        <v>1009</v>
      </c>
      <c r="G4" s="53" t="s">
        <v>1010</v>
      </c>
      <c r="H4" s="53" t="s">
        <v>727</v>
      </c>
    </row>
    <row r="5" spans="1:8" ht="11.25">
      <c r="A5" s="53">
        <v>4</v>
      </c>
      <c r="B5" s="53" t="s">
        <v>1011</v>
      </c>
      <c r="C5" s="53" t="s">
        <v>1516</v>
      </c>
      <c r="D5" s="53" t="s">
        <v>1517</v>
      </c>
      <c r="E5" s="53" t="s">
        <v>891</v>
      </c>
      <c r="F5" s="53" t="s">
        <v>892</v>
      </c>
      <c r="G5" s="53" t="s">
        <v>1016</v>
      </c>
      <c r="H5" s="53" t="s">
        <v>662</v>
      </c>
    </row>
    <row r="6" spans="1:8" ht="11.25">
      <c r="A6" s="53">
        <v>5</v>
      </c>
      <c r="B6" s="53" t="s">
        <v>1011</v>
      </c>
      <c r="C6" s="53" t="s">
        <v>1522</v>
      </c>
      <c r="D6" s="53" t="s">
        <v>1523</v>
      </c>
      <c r="E6" s="53" t="s">
        <v>893</v>
      </c>
      <c r="F6" s="53" t="s">
        <v>894</v>
      </c>
      <c r="G6" s="53" t="s">
        <v>1016</v>
      </c>
      <c r="H6" s="53" t="s">
        <v>662</v>
      </c>
    </row>
    <row r="7" spans="1:8" ht="11.25">
      <c r="A7" s="53">
        <v>6</v>
      </c>
      <c r="B7" s="53" t="s">
        <v>1011</v>
      </c>
      <c r="C7" s="53" t="s">
        <v>1013</v>
      </c>
      <c r="D7" s="53" t="s">
        <v>1014</v>
      </c>
      <c r="E7" s="53" t="s">
        <v>726</v>
      </c>
      <c r="F7" s="53" t="s">
        <v>1015</v>
      </c>
      <c r="G7" s="53" t="s">
        <v>1016</v>
      </c>
      <c r="H7" s="53" t="s">
        <v>727</v>
      </c>
    </row>
    <row r="8" spans="1:8" ht="11.25">
      <c r="A8" s="53">
        <v>7</v>
      </c>
      <c r="B8" s="53" t="s">
        <v>1011</v>
      </c>
      <c r="C8" s="53" t="s">
        <v>1013</v>
      </c>
      <c r="D8" s="53" t="s">
        <v>1014</v>
      </c>
      <c r="E8" s="53" t="s">
        <v>1017</v>
      </c>
      <c r="F8" s="53" t="s">
        <v>1018</v>
      </c>
      <c r="G8" s="53" t="s">
        <v>1016</v>
      </c>
      <c r="H8" s="53" t="s">
        <v>727</v>
      </c>
    </row>
    <row r="9" spans="1:8" ht="11.25">
      <c r="A9" s="53">
        <v>8</v>
      </c>
      <c r="B9" s="53" t="s">
        <v>1011</v>
      </c>
      <c r="C9" s="53" t="s">
        <v>1019</v>
      </c>
      <c r="D9" s="53" t="s">
        <v>1020</v>
      </c>
      <c r="E9" s="53" t="s">
        <v>474</v>
      </c>
      <c r="F9" s="53" t="s">
        <v>1021</v>
      </c>
      <c r="G9" s="53" t="s">
        <v>1016</v>
      </c>
      <c r="H9" s="53" t="s">
        <v>662</v>
      </c>
    </row>
    <row r="10" spans="1:8" ht="11.25">
      <c r="A10" s="53">
        <v>9</v>
      </c>
      <c r="B10" s="53" t="s">
        <v>1011</v>
      </c>
      <c r="C10" s="53" t="s">
        <v>1019</v>
      </c>
      <c r="D10" s="53" t="s">
        <v>1020</v>
      </c>
      <c r="E10" s="53" t="s">
        <v>1022</v>
      </c>
      <c r="F10" s="53" t="s">
        <v>1023</v>
      </c>
      <c r="G10" s="53" t="s">
        <v>1016</v>
      </c>
      <c r="H10" s="53" t="s">
        <v>727</v>
      </c>
    </row>
    <row r="11" spans="1:8" ht="11.25">
      <c r="A11" s="53">
        <v>10</v>
      </c>
      <c r="B11" s="53" t="s">
        <v>1011</v>
      </c>
      <c r="C11" s="53" t="s">
        <v>1019</v>
      </c>
      <c r="D11" s="53" t="s">
        <v>1020</v>
      </c>
      <c r="E11" s="53" t="s">
        <v>1024</v>
      </c>
      <c r="F11" s="53" t="s">
        <v>1025</v>
      </c>
      <c r="G11" s="53" t="s">
        <v>1016</v>
      </c>
      <c r="H11" s="53" t="s">
        <v>662</v>
      </c>
    </row>
    <row r="12" spans="1:8" ht="11.25">
      <c r="A12" s="53">
        <v>11</v>
      </c>
      <c r="B12" s="53" t="s">
        <v>1011</v>
      </c>
      <c r="C12" s="53" t="s">
        <v>1026</v>
      </c>
      <c r="D12" s="53" t="s">
        <v>1027</v>
      </c>
      <c r="E12" s="53" t="s">
        <v>474</v>
      </c>
      <c r="F12" s="53" t="s">
        <v>1021</v>
      </c>
      <c r="G12" s="53" t="s">
        <v>1016</v>
      </c>
      <c r="H12" s="53" t="s">
        <v>662</v>
      </c>
    </row>
    <row r="13" spans="1:8" ht="11.25">
      <c r="A13" s="53">
        <v>12</v>
      </c>
      <c r="B13" s="53" t="s">
        <v>1028</v>
      </c>
      <c r="C13" s="53" t="s">
        <v>1028</v>
      </c>
      <c r="D13" s="53" t="s">
        <v>1029</v>
      </c>
      <c r="E13" s="53" t="s">
        <v>895</v>
      </c>
      <c r="F13" s="53" t="s">
        <v>896</v>
      </c>
      <c r="G13" s="53" t="s">
        <v>1032</v>
      </c>
      <c r="H13" s="53" t="s">
        <v>662</v>
      </c>
    </row>
    <row r="14" spans="1:8" ht="11.25">
      <c r="A14" s="53">
        <v>13</v>
      </c>
      <c r="B14" s="53" t="s">
        <v>1028</v>
      </c>
      <c r="C14" s="53" t="s">
        <v>1028</v>
      </c>
      <c r="D14" s="53" t="s">
        <v>1029</v>
      </c>
      <c r="E14" s="53" t="s">
        <v>1030</v>
      </c>
      <c r="F14" s="53" t="s">
        <v>1031</v>
      </c>
      <c r="G14" s="53" t="s">
        <v>1032</v>
      </c>
      <c r="H14" s="53" t="s">
        <v>662</v>
      </c>
    </row>
    <row r="15" spans="1:8" ht="11.25">
      <c r="A15" s="53">
        <v>14</v>
      </c>
      <c r="B15" s="53" t="s">
        <v>1028</v>
      </c>
      <c r="C15" s="53" t="s">
        <v>1028</v>
      </c>
      <c r="D15" s="53" t="s">
        <v>1029</v>
      </c>
      <c r="E15" s="53" t="s">
        <v>897</v>
      </c>
      <c r="F15" s="53" t="s">
        <v>898</v>
      </c>
      <c r="G15" s="53" t="s">
        <v>1032</v>
      </c>
      <c r="H15" s="53" t="s">
        <v>662</v>
      </c>
    </row>
    <row r="16" spans="1:8" ht="11.25">
      <c r="A16" s="53">
        <v>15</v>
      </c>
      <c r="B16" s="53" t="s">
        <v>1033</v>
      </c>
      <c r="C16" s="53" t="s">
        <v>1033</v>
      </c>
      <c r="D16" s="53" t="s">
        <v>1034</v>
      </c>
      <c r="E16" s="53" t="s">
        <v>1035</v>
      </c>
      <c r="F16" s="53" t="s">
        <v>1036</v>
      </c>
      <c r="G16" s="53" t="s">
        <v>1037</v>
      </c>
      <c r="H16" s="53" t="s">
        <v>662</v>
      </c>
    </row>
    <row r="17" spans="1:8" ht="11.25">
      <c r="A17" s="53">
        <v>16</v>
      </c>
      <c r="B17" s="53" t="s">
        <v>1033</v>
      </c>
      <c r="C17" s="53" t="s">
        <v>1033</v>
      </c>
      <c r="D17" s="53" t="s">
        <v>1034</v>
      </c>
      <c r="E17" s="53" t="s">
        <v>899</v>
      </c>
      <c r="F17" s="53" t="s">
        <v>900</v>
      </c>
      <c r="G17" s="53" t="s">
        <v>901</v>
      </c>
      <c r="H17" s="53" t="s">
        <v>662</v>
      </c>
    </row>
    <row r="18" spans="1:8" ht="11.25">
      <c r="A18" s="53">
        <v>17</v>
      </c>
      <c r="B18" s="53" t="s">
        <v>1033</v>
      </c>
      <c r="C18" s="53" t="s">
        <v>1033</v>
      </c>
      <c r="D18" s="53" t="s">
        <v>1034</v>
      </c>
      <c r="E18" s="53" t="s">
        <v>902</v>
      </c>
      <c r="F18" s="53" t="s">
        <v>903</v>
      </c>
      <c r="G18" s="53" t="s">
        <v>1037</v>
      </c>
      <c r="H18" s="53" t="s">
        <v>839</v>
      </c>
    </row>
    <row r="19" spans="1:8" ht="11.25">
      <c r="A19" s="53">
        <v>18</v>
      </c>
      <c r="B19" s="53" t="s">
        <v>1033</v>
      </c>
      <c r="C19" s="53" t="s">
        <v>1033</v>
      </c>
      <c r="D19" s="53" t="s">
        <v>1034</v>
      </c>
      <c r="E19" s="53" t="s">
        <v>1038</v>
      </c>
      <c r="F19" s="53" t="s">
        <v>1039</v>
      </c>
      <c r="G19" s="53" t="s">
        <v>1037</v>
      </c>
      <c r="H19" s="53" t="s">
        <v>662</v>
      </c>
    </row>
    <row r="20" spans="1:8" ht="11.25">
      <c r="A20" s="53">
        <v>19</v>
      </c>
      <c r="B20" s="53" t="s">
        <v>1033</v>
      </c>
      <c r="C20" s="53" t="s">
        <v>1033</v>
      </c>
      <c r="D20" s="53" t="s">
        <v>1034</v>
      </c>
      <c r="E20" s="53" t="s">
        <v>904</v>
      </c>
      <c r="F20" s="53" t="s">
        <v>905</v>
      </c>
      <c r="G20" s="53" t="s">
        <v>1037</v>
      </c>
      <c r="H20" s="53" t="s">
        <v>662</v>
      </c>
    </row>
    <row r="21" spans="1:8" ht="11.25">
      <c r="A21" s="53">
        <v>20</v>
      </c>
      <c r="B21" s="53" t="s">
        <v>1033</v>
      </c>
      <c r="C21" s="53" t="s">
        <v>1033</v>
      </c>
      <c r="D21" s="53" t="s">
        <v>1034</v>
      </c>
      <c r="E21" s="53" t="s">
        <v>906</v>
      </c>
      <c r="F21" s="53" t="s">
        <v>907</v>
      </c>
      <c r="G21" s="53" t="s">
        <v>1037</v>
      </c>
      <c r="H21" s="53" t="s">
        <v>727</v>
      </c>
    </row>
    <row r="22" spans="1:8" ht="11.25">
      <c r="A22" s="53">
        <v>21</v>
      </c>
      <c r="B22" s="53" t="s">
        <v>1040</v>
      </c>
      <c r="C22" s="53" t="s">
        <v>1040</v>
      </c>
      <c r="D22" s="53" t="s">
        <v>1041</v>
      </c>
      <c r="E22" s="53" t="s">
        <v>639</v>
      </c>
      <c r="F22" s="53" t="s">
        <v>1042</v>
      </c>
      <c r="G22" s="53" t="s">
        <v>1043</v>
      </c>
      <c r="H22" s="53" t="s">
        <v>727</v>
      </c>
    </row>
    <row r="23" spans="1:8" ht="11.25">
      <c r="A23" s="53">
        <v>22</v>
      </c>
      <c r="B23" s="53" t="s">
        <v>1044</v>
      </c>
      <c r="C23" s="53" t="s">
        <v>1044</v>
      </c>
      <c r="D23" s="53" t="s">
        <v>1045</v>
      </c>
      <c r="E23" s="53" t="s">
        <v>1046</v>
      </c>
      <c r="F23" s="53" t="s">
        <v>1047</v>
      </c>
      <c r="G23" s="53" t="s">
        <v>1048</v>
      </c>
      <c r="H23" s="53" t="s">
        <v>662</v>
      </c>
    </row>
    <row r="24" spans="1:8" ht="11.25">
      <c r="A24" s="53">
        <v>23</v>
      </c>
      <c r="B24" s="53" t="s">
        <v>1044</v>
      </c>
      <c r="C24" s="53" t="s">
        <v>1044</v>
      </c>
      <c r="D24" s="53" t="s">
        <v>1045</v>
      </c>
      <c r="E24" s="53" t="s">
        <v>1049</v>
      </c>
      <c r="F24" s="53" t="s">
        <v>1050</v>
      </c>
      <c r="G24" s="53" t="s">
        <v>1051</v>
      </c>
      <c r="H24" s="53" t="s">
        <v>727</v>
      </c>
    </row>
    <row r="25" spans="1:8" ht="11.25">
      <c r="A25" s="53">
        <v>24</v>
      </c>
      <c r="B25" s="53" t="s">
        <v>1044</v>
      </c>
      <c r="C25" s="53" t="s">
        <v>1044</v>
      </c>
      <c r="D25" s="53" t="s">
        <v>1045</v>
      </c>
      <c r="E25" s="53" t="s">
        <v>1074</v>
      </c>
      <c r="F25" s="53" t="s">
        <v>1075</v>
      </c>
      <c r="G25" s="53" t="s">
        <v>1048</v>
      </c>
      <c r="H25" s="53" t="s">
        <v>662</v>
      </c>
    </row>
    <row r="26" spans="1:8" ht="11.25">
      <c r="A26" s="53">
        <v>25</v>
      </c>
      <c r="B26" s="53" t="s">
        <v>1044</v>
      </c>
      <c r="C26" s="53" t="s">
        <v>1044</v>
      </c>
      <c r="D26" s="53" t="s">
        <v>1045</v>
      </c>
      <c r="E26" s="53" t="s">
        <v>908</v>
      </c>
      <c r="F26" s="53" t="s">
        <v>909</v>
      </c>
      <c r="G26" s="53" t="s">
        <v>910</v>
      </c>
      <c r="H26" s="53" t="s">
        <v>662</v>
      </c>
    </row>
    <row r="27" spans="1:8" ht="11.25">
      <c r="A27" s="53">
        <v>26</v>
      </c>
      <c r="B27" s="53" t="s">
        <v>1044</v>
      </c>
      <c r="C27" s="53" t="s">
        <v>1044</v>
      </c>
      <c r="D27" s="53" t="s">
        <v>1045</v>
      </c>
      <c r="E27" s="53" t="s">
        <v>911</v>
      </c>
      <c r="F27" s="53" t="s">
        <v>912</v>
      </c>
      <c r="G27" s="53" t="s">
        <v>1048</v>
      </c>
      <c r="H27" s="53" t="s">
        <v>662</v>
      </c>
    </row>
    <row r="28" spans="1:8" ht="11.25">
      <c r="A28" s="53">
        <v>27</v>
      </c>
      <c r="B28" s="53" t="s">
        <v>1044</v>
      </c>
      <c r="C28" s="53" t="s">
        <v>1044</v>
      </c>
      <c r="D28" s="53" t="s">
        <v>1045</v>
      </c>
      <c r="E28" s="53" t="s">
        <v>913</v>
      </c>
      <c r="F28" s="53" t="s">
        <v>914</v>
      </c>
      <c r="G28" s="53" t="s">
        <v>1048</v>
      </c>
      <c r="H28" s="53" t="s">
        <v>662</v>
      </c>
    </row>
    <row r="29" spans="1:8" ht="11.25">
      <c r="A29" s="53">
        <v>28</v>
      </c>
      <c r="B29" s="53" t="s">
        <v>1052</v>
      </c>
      <c r="C29" s="53" t="s">
        <v>1052</v>
      </c>
      <c r="D29" s="53" t="s">
        <v>1053</v>
      </c>
      <c r="E29" s="53" t="s">
        <v>1054</v>
      </c>
      <c r="F29" s="53" t="s">
        <v>1055</v>
      </c>
      <c r="G29" s="53" t="s">
        <v>1056</v>
      </c>
      <c r="H29" s="53" t="s">
        <v>727</v>
      </c>
    </row>
    <row r="30" spans="1:8" ht="11.25">
      <c r="A30" s="53">
        <v>29</v>
      </c>
      <c r="B30" s="53" t="s">
        <v>1052</v>
      </c>
      <c r="C30" s="53" t="s">
        <v>1052</v>
      </c>
      <c r="D30" s="53" t="s">
        <v>1053</v>
      </c>
      <c r="E30" s="53" t="s">
        <v>899</v>
      </c>
      <c r="F30" s="53" t="s">
        <v>900</v>
      </c>
      <c r="G30" s="53" t="s">
        <v>901</v>
      </c>
      <c r="H30" s="53" t="s">
        <v>662</v>
      </c>
    </row>
    <row r="31" spans="1:8" ht="11.25">
      <c r="A31" s="53">
        <v>30</v>
      </c>
      <c r="B31" s="53" t="s">
        <v>1052</v>
      </c>
      <c r="C31" s="53" t="s">
        <v>1052</v>
      </c>
      <c r="D31" s="53" t="s">
        <v>1053</v>
      </c>
      <c r="E31" s="53" t="s">
        <v>915</v>
      </c>
      <c r="F31" s="53" t="s">
        <v>916</v>
      </c>
      <c r="G31" s="53" t="s">
        <v>1056</v>
      </c>
      <c r="H31" s="53" t="s">
        <v>662</v>
      </c>
    </row>
    <row r="32" spans="1:8" ht="11.25">
      <c r="A32" s="53">
        <v>31</v>
      </c>
      <c r="B32" s="53" t="s">
        <v>1052</v>
      </c>
      <c r="C32" s="53" t="s">
        <v>1052</v>
      </c>
      <c r="D32" s="53" t="s">
        <v>1053</v>
      </c>
      <c r="E32" s="53" t="s">
        <v>917</v>
      </c>
      <c r="F32" s="53" t="s">
        <v>918</v>
      </c>
      <c r="G32" s="53" t="s">
        <v>1056</v>
      </c>
      <c r="H32" s="53" t="s">
        <v>662</v>
      </c>
    </row>
    <row r="33" spans="1:8" ht="11.25">
      <c r="A33" s="53">
        <v>32</v>
      </c>
      <c r="B33" s="53" t="s">
        <v>1052</v>
      </c>
      <c r="C33" s="53" t="s">
        <v>1052</v>
      </c>
      <c r="D33" s="53" t="s">
        <v>1053</v>
      </c>
      <c r="E33" s="53" t="s">
        <v>919</v>
      </c>
      <c r="F33" s="53" t="s">
        <v>920</v>
      </c>
      <c r="G33" s="53" t="s">
        <v>1056</v>
      </c>
      <c r="H33" s="53" t="s">
        <v>662</v>
      </c>
    </row>
    <row r="34" spans="1:8" ht="11.25">
      <c r="A34" s="53">
        <v>33</v>
      </c>
      <c r="B34" s="53" t="s">
        <v>1052</v>
      </c>
      <c r="C34" s="53" t="s">
        <v>1052</v>
      </c>
      <c r="D34" s="53" t="s">
        <v>1053</v>
      </c>
      <c r="E34" s="53" t="s">
        <v>921</v>
      </c>
      <c r="F34" s="53" t="s">
        <v>922</v>
      </c>
      <c r="G34" s="53" t="s">
        <v>1056</v>
      </c>
      <c r="H34" s="53" t="s">
        <v>662</v>
      </c>
    </row>
    <row r="35" spans="1:8" ht="11.25">
      <c r="A35" s="53">
        <v>34</v>
      </c>
      <c r="B35" s="53" t="s">
        <v>1057</v>
      </c>
      <c r="C35" s="53" t="s">
        <v>1059</v>
      </c>
      <c r="D35" s="53" t="s">
        <v>1060</v>
      </c>
      <c r="E35" s="53" t="s">
        <v>1061</v>
      </c>
      <c r="F35" s="53" t="s">
        <v>1062</v>
      </c>
      <c r="G35" s="53" t="s">
        <v>1063</v>
      </c>
      <c r="H35" s="53" t="s">
        <v>662</v>
      </c>
    </row>
    <row r="36" spans="1:8" ht="11.25">
      <c r="A36" s="53">
        <v>35</v>
      </c>
      <c r="B36" s="53" t="s">
        <v>1057</v>
      </c>
      <c r="C36" s="53" t="s">
        <v>1059</v>
      </c>
      <c r="D36" s="53" t="s">
        <v>1060</v>
      </c>
      <c r="E36" s="53" t="s">
        <v>1064</v>
      </c>
      <c r="F36" s="53" t="s">
        <v>1065</v>
      </c>
      <c r="G36" s="53" t="s">
        <v>1063</v>
      </c>
      <c r="H36" s="53" t="s">
        <v>662</v>
      </c>
    </row>
    <row r="37" spans="1:8" ht="11.25">
      <c r="A37" s="53">
        <v>36</v>
      </c>
      <c r="B37" s="53" t="s">
        <v>1057</v>
      </c>
      <c r="C37" s="53" t="s">
        <v>1066</v>
      </c>
      <c r="D37" s="53" t="s">
        <v>1067</v>
      </c>
      <c r="E37" s="53" t="s">
        <v>1068</v>
      </c>
      <c r="F37" s="53" t="s">
        <v>1069</v>
      </c>
      <c r="G37" s="53" t="s">
        <v>1063</v>
      </c>
      <c r="H37" s="53" t="s">
        <v>662</v>
      </c>
    </row>
    <row r="38" spans="1:8" ht="11.25">
      <c r="A38" s="53">
        <v>37</v>
      </c>
      <c r="B38" s="53" t="s">
        <v>1057</v>
      </c>
      <c r="C38" s="53" t="s">
        <v>1070</v>
      </c>
      <c r="D38" s="53" t="s">
        <v>1071</v>
      </c>
      <c r="E38" s="53" t="s">
        <v>1072</v>
      </c>
      <c r="F38" s="53" t="s">
        <v>1073</v>
      </c>
      <c r="G38" s="53" t="s">
        <v>1063</v>
      </c>
      <c r="H38" s="53" t="s">
        <v>662</v>
      </c>
    </row>
    <row r="39" spans="1:8" ht="11.25">
      <c r="A39" s="53">
        <v>38</v>
      </c>
      <c r="B39" s="53" t="s">
        <v>1057</v>
      </c>
      <c r="C39" s="53" t="s">
        <v>1070</v>
      </c>
      <c r="D39" s="53" t="s">
        <v>1071</v>
      </c>
      <c r="E39" s="53" t="s">
        <v>1074</v>
      </c>
      <c r="F39" s="53" t="s">
        <v>1075</v>
      </c>
      <c r="G39" s="53" t="s">
        <v>1048</v>
      </c>
      <c r="H39" s="53" t="s">
        <v>662</v>
      </c>
    </row>
    <row r="40" spans="1:8" ht="11.25">
      <c r="A40" s="53">
        <v>39</v>
      </c>
      <c r="B40" s="53" t="s">
        <v>1057</v>
      </c>
      <c r="C40" s="53" t="s">
        <v>1076</v>
      </c>
      <c r="D40" s="53" t="s">
        <v>1077</v>
      </c>
      <c r="E40" s="53" t="s">
        <v>1078</v>
      </c>
      <c r="F40" s="53" t="s">
        <v>1079</v>
      </c>
      <c r="G40" s="53" t="s">
        <v>1063</v>
      </c>
      <c r="H40" s="53" t="s">
        <v>662</v>
      </c>
    </row>
    <row r="41" spans="1:8" ht="11.25">
      <c r="A41" s="53">
        <v>40</v>
      </c>
      <c r="B41" s="53" t="s">
        <v>1057</v>
      </c>
      <c r="C41" s="53" t="s">
        <v>1080</v>
      </c>
      <c r="D41" s="53" t="s">
        <v>1081</v>
      </c>
      <c r="E41" s="53" t="s">
        <v>1082</v>
      </c>
      <c r="F41" s="53" t="s">
        <v>1083</v>
      </c>
      <c r="G41" s="53" t="s">
        <v>1063</v>
      </c>
      <c r="H41" s="53" t="s">
        <v>727</v>
      </c>
    </row>
    <row r="42" spans="1:8" ht="11.25">
      <c r="A42" s="53">
        <v>41</v>
      </c>
      <c r="B42" s="53" t="s">
        <v>1057</v>
      </c>
      <c r="C42" s="53" t="s">
        <v>234</v>
      </c>
      <c r="D42" s="53" t="s">
        <v>1084</v>
      </c>
      <c r="E42" s="53" t="s">
        <v>1085</v>
      </c>
      <c r="F42" s="53" t="s">
        <v>1086</v>
      </c>
      <c r="G42" s="53" t="s">
        <v>1063</v>
      </c>
      <c r="H42" s="53" t="s">
        <v>662</v>
      </c>
    </row>
    <row r="43" spans="1:8" ht="11.25">
      <c r="A43" s="53">
        <v>42</v>
      </c>
      <c r="B43" s="53" t="s">
        <v>1057</v>
      </c>
      <c r="C43" s="53" t="s">
        <v>234</v>
      </c>
      <c r="D43" s="53" t="s">
        <v>1084</v>
      </c>
      <c r="E43" s="53" t="s">
        <v>1087</v>
      </c>
      <c r="F43" s="53" t="s">
        <v>1088</v>
      </c>
      <c r="G43" s="53" t="s">
        <v>1063</v>
      </c>
      <c r="H43" s="53" t="s">
        <v>662</v>
      </c>
    </row>
    <row r="44" spans="1:8" ht="11.25">
      <c r="A44" s="53">
        <v>43</v>
      </c>
      <c r="B44" s="53" t="s">
        <v>1057</v>
      </c>
      <c r="C44" s="53" t="s">
        <v>1089</v>
      </c>
      <c r="D44" s="53" t="s">
        <v>1090</v>
      </c>
      <c r="E44" s="53" t="s">
        <v>1091</v>
      </c>
      <c r="F44" s="53" t="s">
        <v>1092</v>
      </c>
      <c r="G44" s="53" t="s">
        <v>1063</v>
      </c>
      <c r="H44" s="53" t="s">
        <v>662</v>
      </c>
    </row>
    <row r="45" spans="1:8" ht="11.25">
      <c r="A45" s="53">
        <v>44</v>
      </c>
      <c r="B45" s="53" t="s">
        <v>1057</v>
      </c>
      <c r="C45" s="53" t="s">
        <v>1093</v>
      </c>
      <c r="D45" s="53" t="s">
        <v>1094</v>
      </c>
      <c r="E45" s="53" t="s">
        <v>1095</v>
      </c>
      <c r="F45" s="53" t="s">
        <v>1096</v>
      </c>
      <c r="G45" s="53" t="s">
        <v>1063</v>
      </c>
      <c r="H45" s="53" t="s">
        <v>662</v>
      </c>
    </row>
    <row r="46" spans="1:8" ht="11.25">
      <c r="A46" s="53">
        <v>45</v>
      </c>
      <c r="B46" s="53" t="s">
        <v>1057</v>
      </c>
      <c r="C46" s="53" t="s">
        <v>1550</v>
      </c>
      <c r="D46" s="53" t="s">
        <v>1551</v>
      </c>
      <c r="E46" s="53" t="s">
        <v>923</v>
      </c>
      <c r="F46" s="53" t="s">
        <v>924</v>
      </c>
      <c r="G46" s="53" t="s">
        <v>1063</v>
      </c>
      <c r="H46" s="53" t="s">
        <v>662</v>
      </c>
    </row>
    <row r="47" spans="1:8" ht="11.25">
      <c r="A47" s="53">
        <v>46</v>
      </c>
      <c r="B47" s="53" t="s">
        <v>1057</v>
      </c>
      <c r="C47" s="53" t="s">
        <v>1097</v>
      </c>
      <c r="D47" s="53" t="s">
        <v>1098</v>
      </c>
      <c r="E47" s="53" t="s">
        <v>1099</v>
      </c>
      <c r="F47" s="53" t="s">
        <v>1100</v>
      </c>
      <c r="G47" s="53" t="s">
        <v>1063</v>
      </c>
      <c r="H47" s="53" t="s">
        <v>662</v>
      </c>
    </row>
    <row r="48" spans="1:8" ht="11.25">
      <c r="A48" s="53">
        <v>47</v>
      </c>
      <c r="B48" s="53" t="s">
        <v>1057</v>
      </c>
      <c r="C48" s="53" t="s">
        <v>1097</v>
      </c>
      <c r="D48" s="53" t="s">
        <v>1098</v>
      </c>
      <c r="E48" s="53" t="s">
        <v>1101</v>
      </c>
      <c r="F48" s="53" t="s">
        <v>1102</v>
      </c>
      <c r="G48" s="53" t="s">
        <v>1063</v>
      </c>
      <c r="H48" s="53" t="s">
        <v>662</v>
      </c>
    </row>
    <row r="49" spans="1:8" ht="11.25">
      <c r="A49" s="53">
        <v>48</v>
      </c>
      <c r="B49" s="53" t="s">
        <v>1103</v>
      </c>
      <c r="C49" s="53" t="s">
        <v>1586</v>
      </c>
      <c r="D49" s="53" t="s">
        <v>1587</v>
      </c>
      <c r="E49" s="53" t="s">
        <v>1038</v>
      </c>
      <c r="F49" s="53" t="s">
        <v>1039</v>
      </c>
      <c r="G49" s="53" t="s">
        <v>1037</v>
      </c>
      <c r="H49" s="53" t="s">
        <v>662</v>
      </c>
    </row>
    <row r="50" spans="1:8" ht="11.25">
      <c r="A50" s="53">
        <v>49</v>
      </c>
      <c r="B50" s="53" t="s">
        <v>1103</v>
      </c>
      <c r="C50" s="53" t="s">
        <v>1105</v>
      </c>
      <c r="D50" s="53" t="s">
        <v>1106</v>
      </c>
      <c r="E50" s="53" t="s">
        <v>1107</v>
      </c>
      <c r="F50" s="53" t="s">
        <v>1108</v>
      </c>
      <c r="G50" s="53" t="s">
        <v>1109</v>
      </c>
      <c r="H50" s="53" t="s">
        <v>662</v>
      </c>
    </row>
    <row r="51" spans="1:8" ht="11.25">
      <c r="A51" s="53">
        <v>50</v>
      </c>
      <c r="B51" s="53" t="s">
        <v>1103</v>
      </c>
      <c r="C51" s="53" t="s">
        <v>1105</v>
      </c>
      <c r="D51" s="53" t="s">
        <v>1106</v>
      </c>
      <c r="E51" s="53" t="s">
        <v>1110</v>
      </c>
      <c r="F51" s="53" t="s">
        <v>1111</v>
      </c>
      <c r="G51" s="53" t="s">
        <v>1109</v>
      </c>
      <c r="H51" s="53" t="s">
        <v>727</v>
      </c>
    </row>
    <row r="52" spans="1:8" ht="11.25">
      <c r="A52" s="53">
        <v>51</v>
      </c>
      <c r="B52" s="53" t="s">
        <v>1103</v>
      </c>
      <c r="C52" s="53" t="s">
        <v>1105</v>
      </c>
      <c r="D52" s="53" t="s">
        <v>1106</v>
      </c>
      <c r="E52" s="53" t="s">
        <v>1112</v>
      </c>
      <c r="F52" s="53" t="s">
        <v>1113</v>
      </c>
      <c r="G52" s="53" t="s">
        <v>1037</v>
      </c>
      <c r="H52" s="53" t="s">
        <v>662</v>
      </c>
    </row>
    <row r="53" spans="1:8" ht="11.25">
      <c r="A53" s="53">
        <v>52</v>
      </c>
      <c r="B53" s="53" t="s">
        <v>1114</v>
      </c>
      <c r="C53" s="53" t="s">
        <v>1116</v>
      </c>
      <c r="D53" s="53" t="s">
        <v>1117</v>
      </c>
      <c r="E53" s="53" t="s">
        <v>726</v>
      </c>
      <c r="F53" s="53" t="s">
        <v>1118</v>
      </c>
      <c r="G53" s="53" t="s">
        <v>1119</v>
      </c>
      <c r="H53" s="53" t="s">
        <v>662</v>
      </c>
    </row>
    <row r="54" spans="1:8" ht="11.25">
      <c r="A54" s="53">
        <v>53</v>
      </c>
      <c r="B54" s="53" t="s">
        <v>1114</v>
      </c>
      <c r="C54" s="53" t="s">
        <v>1116</v>
      </c>
      <c r="D54" s="53" t="s">
        <v>1117</v>
      </c>
      <c r="E54" s="53" t="s">
        <v>925</v>
      </c>
      <c r="F54" s="53" t="s">
        <v>926</v>
      </c>
      <c r="G54" s="53" t="s">
        <v>1048</v>
      </c>
      <c r="H54" s="53" t="s">
        <v>727</v>
      </c>
    </row>
    <row r="55" spans="1:8" ht="11.25">
      <c r="A55" s="53">
        <v>54</v>
      </c>
      <c r="B55" s="53" t="s">
        <v>1114</v>
      </c>
      <c r="C55" s="53" t="s">
        <v>1116</v>
      </c>
      <c r="D55" s="53" t="s">
        <v>1117</v>
      </c>
      <c r="E55" s="53" t="s">
        <v>1120</v>
      </c>
      <c r="F55" s="53" t="s">
        <v>1121</v>
      </c>
      <c r="G55" s="53" t="s">
        <v>1119</v>
      </c>
      <c r="H55" s="53" t="s">
        <v>727</v>
      </c>
    </row>
    <row r="56" spans="1:8" ht="11.25">
      <c r="A56" s="53">
        <v>55</v>
      </c>
      <c r="B56" s="53" t="s">
        <v>1122</v>
      </c>
      <c r="C56" s="53" t="s">
        <v>1124</v>
      </c>
      <c r="D56" s="53" t="s">
        <v>1125</v>
      </c>
      <c r="E56" s="53" t="s">
        <v>1126</v>
      </c>
      <c r="F56" s="53" t="s">
        <v>1127</v>
      </c>
      <c r="G56" s="53" t="s">
        <v>1128</v>
      </c>
      <c r="H56" s="53" t="s">
        <v>662</v>
      </c>
    </row>
    <row r="57" spans="1:8" ht="11.25">
      <c r="A57" s="53">
        <v>56</v>
      </c>
      <c r="B57" s="53" t="s">
        <v>1122</v>
      </c>
      <c r="C57" s="53" t="s">
        <v>1124</v>
      </c>
      <c r="D57" s="53" t="s">
        <v>1125</v>
      </c>
      <c r="E57" s="53" t="s">
        <v>1130</v>
      </c>
      <c r="F57" s="53" t="s">
        <v>1129</v>
      </c>
      <c r="G57" s="53" t="s">
        <v>1128</v>
      </c>
      <c r="H57" s="53" t="s">
        <v>727</v>
      </c>
    </row>
    <row r="58" spans="1:8" ht="11.25">
      <c r="A58" s="53">
        <v>57</v>
      </c>
      <c r="B58" s="53" t="s">
        <v>1122</v>
      </c>
      <c r="C58" s="53" t="s">
        <v>1124</v>
      </c>
      <c r="D58" s="53" t="s">
        <v>1125</v>
      </c>
      <c r="E58" s="53" t="s">
        <v>1130</v>
      </c>
      <c r="F58" s="53" t="s">
        <v>1131</v>
      </c>
      <c r="G58" s="53" t="s">
        <v>1128</v>
      </c>
      <c r="H58" s="53" t="s">
        <v>727</v>
      </c>
    </row>
    <row r="59" spans="1:8" ht="11.25">
      <c r="A59" s="53">
        <v>58</v>
      </c>
      <c r="B59" s="53" t="s">
        <v>1122</v>
      </c>
      <c r="C59" s="53" t="s">
        <v>1124</v>
      </c>
      <c r="D59" s="53" t="s">
        <v>1125</v>
      </c>
      <c r="E59" s="53" t="s">
        <v>1132</v>
      </c>
      <c r="F59" s="53" t="s">
        <v>1133</v>
      </c>
      <c r="G59" s="53" t="s">
        <v>1128</v>
      </c>
      <c r="H59" s="53" t="s">
        <v>662</v>
      </c>
    </row>
    <row r="60" spans="1:8" ht="11.25">
      <c r="A60" s="53">
        <v>59</v>
      </c>
      <c r="B60" s="53" t="s">
        <v>1122</v>
      </c>
      <c r="C60" s="53" t="s">
        <v>1124</v>
      </c>
      <c r="D60" s="53" t="s">
        <v>1125</v>
      </c>
      <c r="E60" s="53" t="s">
        <v>1134</v>
      </c>
      <c r="F60" s="53" t="s">
        <v>1135</v>
      </c>
      <c r="G60" s="53" t="s">
        <v>1128</v>
      </c>
      <c r="H60" s="53" t="s">
        <v>727</v>
      </c>
    </row>
    <row r="61" spans="1:8" ht="11.25">
      <c r="A61" s="53">
        <v>60</v>
      </c>
      <c r="B61" s="53" t="s">
        <v>1122</v>
      </c>
      <c r="C61" s="53" t="s">
        <v>1124</v>
      </c>
      <c r="D61" s="53" t="s">
        <v>1125</v>
      </c>
      <c r="E61" s="53" t="s">
        <v>1136</v>
      </c>
      <c r="F61" s="53" t="s">
        <v>1137</v>
      </c>
      <c r="G61" s="53" t="s">
        <v>1128</v>
      </c>
      <c r="H61" s="53" t="s">
        <v>662</v>
      </c>
    </row>
    <row r="62" spans="1:8" ht="11.25">
      <c r="A62" s="53">
        <v>61</v>
      </c>
      <c r="B62" s="53" t="s">
        <v>1138</v>
      </c>
      <c r="C62" s="53" t="s">
        <v>1140</v>
      </c>
      <c r="D62" s="53" t="s">
        <v>1141</v>
      </c>
      <c r="E62" s="53" t="s">
        <v>1142</v>
      </c>
      <c r="F62" s="53" t="s">
        <v>1143</v>
      </c>
      <c r="G62" s="53" t="s">
        <v>1144</v>
      </c>
      <c r="H62" s="53" t="s">
        <v>662</v>
      </c>
    </row>
    <row r="63" spans="1:8" ht="11.25">
      <c r="A63" s="53">
        <v>62</v>
      </c>
      <c r="B63" s="53" t="s">
        <v>1138</v>
      </c>
      <c r="C63" s="53" t="s">
        <v>1145</v>
      </c>
      <c r="D63" s="53" t="s">
        <v>1146</v>
      </c>
      <c r="E63" s="53" t="s">
        <v>1147</v>
      </c>
      <c r="F63" s="53" t="s">
        <v>1148</v>
      </c>
      <c r="G63" s="53" t="s">
        <v>1144</v>
      </c>
      <c r="H63" s="53" t="s">
        <v>662</v>
      </c>
    </row>
    <row r="64" spans="1:8" ht="11.25">
      <c r="A64" s="53">
        <v>63</v>
      </c>
      <c r="B64" s="53" t="s">
        <v>1138</v>
      </c>
      <c r="C64" s="53" t="s">
        <v>1149</v>
      </c>
      <c r="D64" s="53" t="s">
        <v>1150</v>
      </c>
      <c r="E64" s="53" t="s">
        <v>1151</v>
      </c>
      <c r="F64" s="53" t="s">
        <v>1152</v>
      </c>
      <c r="G64" s="53" t="s">
        <v>1144</v>
      </c>
      <c r="H64" s="53" t="s">
        <v>662</v>
      </c>
    </row>
    <row r="65" spans="1:8" ht="11.25">
      <c r="A65" s="53">
        <v>64</v>
      </c>
      <c r="B65" s="53" t="s">
        <v>1138</v>
      </c>
      <c r="C65" s="53" t="s">
        <v>1149</v>
      </c>
      <c r="D65" s="53" t="s">
        <v>1150</v>
      </c>
      <c r="E65" s="53" t="s">
        <v>1153</v>
      </c>
      <c r="F65" s="53" t="s">
        <v>1154</v>
      </c>
      <c r="G65" s="53" t="s">
        <v>1144</v>
      </c>
      <c r="H65" s="53" t="s">
        <v>662</v>
      </c>
    </row>
    <row r="66" spans="1:8" ht="11.25">
      <c r="A66" s="53">
        <v>65</v>
      </c>
      <c r="B66" s="53" t="s">
        <v>1138</v>
      </c>
      <c r="C66" s="53" t="s">
        <v>1155</v>
      </c>
      <c r="D66" s="53" t="s">
        <v>1156</v>
      </c>
      <c r="E66" s="53" t="s">
        <v>1157</v>
      </c>
      <c r="F66" s="53" t="s">
        <v>1158</v>
      </c>
      <c r="G66" s="53" t="s">
        <v>1144</v>
      </c>
      <c r="H66" s="53" t="s">
        <v>662</v>
      </c>
    </row>
    <row r="67" spans="1:8" ht="11.25">
      <c r="A67" s="53">
        <v>66</v>
      </c>
      <c r="B67" s="53" t="s">
        <v>1138</v>
      </c>
      <c r="C67" s="53" t="s">
        <v>1159</v>
      </c>
      <c r="D67" s="53" t="s">
        <v>1160</v>
      </c>
      <c r="E67" s="53" t="s">
        <v>1161</v>
      </c>
      <c r="F67" s="53" t="s">
        <v>1162</v>
      </c>
      <c r="G67" s="53" t="s">
        <v>1144</v>
      </c>
      <c r="H67" s="53" t="s">
        <v>727</v>
      </c>
    </row>
    <row r="68" spans="1:8" ht="11.25">
      <c r="A68" s="53">
        <v>67</v>
      </c>
      <c r="B68" s="53" t="s">
        <v>1138</v>
      </c>
      <c r="C68" s="53" t="s">
        <v>1159</v>
      </c>
      <c r="D68" s="53" t="s">
        <v>1160</v>
      </c>
      <c r="E68" s="53" t="s">
        <v>1163</v>
      </c>
      <c r="F68" s="53" t="s">
        <v>1164</v>
      </c>
      <c r="G68" s="53" t="s">
        <v>1165</v>
      </c>
      <c r="H68" s="53" t="s">
        <v>727</v>
      </c>
    </row>
    <row r="69" spans="1:8" ht="11.25">
      <c r="A69" s="53">
        <v>68</v>
      </c>
      <c r="B69" s="53" t="s">
        <v>1138</v>
      </c>
      <c r="C69" s="53" t="s">
        <v>1159</v>
      </c>
      <c r="D69" s="53" t="s">
        <v>1160</v>
      </c>
      <c r="E69" s="53" t="s">
        <v>1166</v>
      </c>
      <c r="F69" s="53" t="s">
        <v>1167</v>
      </c>
      <c r="G69" s="53" t="s">
        <v>1144</v>
      </c>
      <c r="H69" s="53" t="s">
        <v>662</v>
      </c>
    </row>
    <row r="70" spans="1:8" ht="11.25">
      <c r="A70" s="53">
        <v>69</v>
      </c>
      <c r="B70" s="53" t="s">
        <v>1138</v>
      </c>
      <c r="C70" s="53" t="s">
        <v>1168</v>
      </c>
      <c r="D70" s="53" t="s">
        <v>1169</v>
      </c>
      <c r="E70" s="53" t="s">
        <v>1170</v>
      </c>
      <c r="F70" s="53" t="s">
        <v>1171</v>
      </c>
      <c r="G70" s="53" t="s">
        <v>1144</v>
      </c>
      <c r="H70" s="53" t="s">
        <v>662</v>
      </c>
    </row>
    <row r="71" spans="1:8" ht="11.25">
      <c r="A71" s="53">
        <v>70</v>
      </c>
      <c r="B71" s="53" t="s">
        <v>1138</v>
      </c>
      <c r="C71" s="53" t="s">
        <v>1172</v>
      </c>
      <c r="D71" s="53" t="s">
        <v>1173</v>
      </c>
      <c r="E71" s="53" t="s">
        <v>1174</v>
      </c>
      <c r="F71" s="53" t="s">
        <v>1175</v>
      </c>
      <c r="G71" s="53" t="s">
        <v>1144</v>
      </c>
      <c r="H71" s="53" t="s">
        <v>662</v>
      </c>
    </row>
    <row r="72" spans="1:8" ht="11.25">
      <c r="A72" s="53">
        <v>71</v>
      </c>
      <c r="B72" s="53" t="s">
        <v>1138</v>
      </c>
      <c r="C72" s="53" t="s">
        <v>1176</v>
      </c>
      <c r="D72" s="53" t="s">
        <v>1177</v>
      </c>
      <c r="E72" s="53" t="s">
        <v>1178</v>
      </c>
      <c r="F72" s="53" t="s">
        <v>1179</v>
      </c>
      <c r="G72" s="53" t="s">
        <v>1144</v>
      </c>
      <c r="H72" s="53" t="s">
        <v>662</v>
      </c>
    </row>
    <row r="73" spans="1:8" ht="11.25">
      <c r="A73" s="53">
        <v>72</v>
      </c>
      <c r="B73" s="53" t="s">
        <v>1138</v>
      </c>
      <c r="C73" s="53" t="s">
        <v>1180</v>
      </c>
      <c r="D73" s="53" t="s">
        <v>1181</v>
      </c>
      <c r="E73" s="53" t="s">
        <v>1182</v>
      </c>
      <c r="F73" s="53" t="s">
        <v>1183</v>
      </c>
      <c r="G73" s="53" t="s">
        <v>1144</v>
      </c>
      <c r="H73" s="53" t="s">
        <v>662</v>
      </c>
    </row>
    <row r="74" spans="1:8" ht="11.25">
      <c r="A74" s="53">
        <v>73</v>
      </c>
      <c r="B74" s="53" t="s">
        <v>1184</v>
      </c>
      <c r="C74" s="53" t="s">
        <v>16</v>
      </c>
      <c r="D74" s="53" t="s">
        <v>17</v>
      </c>
      <c r="E74" s="53" t="s">
        <v>927</v>
      </c>
      <c r="F74" s="53" t="s">
        <v>928</v>
      </c>
      <c r="G74" s="53" t="s">
        <v>1190</v>
      </c>
      <c r="H74" s="53" t="s">
        <v>662</v>
      </c>
    </row>
    <row r="75" spans="1:8" ht="11.25">
      <c r="A75" s="53">
        <v>74</v>
      </c>
      <c r="B75" s="53" t="s">
        <v>1184</v>
      </c>
      <c r="C75" s="53" t="s">
        <v>18</v>
      </c>
      <c r="D75" s="53" t="s">
        <v>19</v>
      </c>
      <c r="E75" s="53" t="s">
        <v>927</v>
      </c>
      <c r="F75" s="53" t="s">
        <v>928</v>
      </c>
      <c r="G75" s="53" t="s">
        <v>1190</v>
      </c>
      <c r="H75" s="53" t="s">
        <v>662</v>
      </c>
    </row>
    <row r="76" spans="1:8" ht="11.25">
      <c r="A76" s="53">
        <v>75</v>
      </c>
      <c r="B76" s="53" t="s">
        <v>1184</v>
      </c>
      <c r="C76" s="53" t="s">
        <v>18</v>
      </c>
      <c r="D76" s="53" t="s">
        <v>19</v>
      </c>
      <c r="E76" s="53" t="s">
        <v>929</v>
      </c>
      <c r="F76" s="53" t="s">
        <v>930</v>
      </c>
      <c r="G76" s="53" t="s">
        <v>1190</v>
      </c>
      <c r="H76" s="53" t="s">
        <v>839</v>
      </c>
    </row>
    <row r="77" spans="1:8" ht="11.25">
      <c r="A77" s="53">
        <v>76</v>
      </c>
      <c r="B77" s="53" t="s">
        <v>1184</v>
      </c>
      <c r="C77" s="53" t="s">
        <v>1186</v>
      </c>
      <c r="D77" s="53" t="s">
        <v>1187</v>
      </c>
      <c r="E77" s="53" t="s">
        <v>1188</v>
      </c>
      <c r="F77" s="53" t="s">
        <v>1189</v>
      </c>
      <c r="G77" s="53" t="s">
        <v>1190</v>
      </c>
      <c r="H77" s="53" t="s">
        <v>727</v>
      </c>
    </row>
    <row r="78" spans="1:8" ht="11.25">
      <c r="A78" s="53">
        <v>77</v>
      </c>
      <c r="B78" s="53" t="s">
        <v>1184</v>
      </c>
      <c r="C78" s="53" t="s">
        <v>1186</v>
      </c>
      <c r="D78" s="53" t="s">
        <v>1187</v>
      </c>
      <c r="E78" s="53" t="s">
        <v>931</v>
      </c>
      <c r="F78" s="53" t="s">
        <v>932</v>
      </c>
      <c r="G78" s="53" t="s">
        <v>1190</v>
      </c>
      <c r="H78" s="53" t="s">
        <v>662</v>
      </c>
    </row>
    <row r="79" spans="1:8" ht="11.25">
      <c r="A79" s="53">
        <v>78</v>
      </c>
      <c r="B79" s="53" t="s">
        <v>1184</v>
      </c>
      <c r="C79" s="53" t="s">
        <v>1186</v>
      </c>
      <c r="D79" s="53" t="s">
        <v>1187</v>
      </c>
      <c r="E79" s="53" t="s">
        <v>933</v>
      </c>
      <c r="F79" s="53" t="s">
        <v>934</v>
      </c>
      <c r="G79" s="53" t="s">
        <v>1190</v>
      </c>
      <c r="H79" s="53" t="s">
        <v>662</v>
      </c>
    </row>
    <row r="80" spans="1:8" ht="11.25">
      <c r="A80" s="53">
        <v>79</v>
      </c>
      <c r="B80" s="53" t="s">
        <v>1184</v>
      </c>
      <c r="C80" s="53" t="s">
        <v>1186</v>
      </c>
      <c r="D80" s="53" t="s">
        <v>1187</v>
      </c>
      <c r="E80" s="53" t="s">
        <v>935</v>
      </c>
      <c r="F80" s="53" t="s">
        <v>936</v>
      </c>
      <c r="G80" s="53" t="s">
        <v>1190</v>
      </c>
      <c r="H80" s="53" t="s">
        <v>662</v>
      </c>
    </row>
    <row r="81" spans="1:8" ht="11.25">
      <c r="A81" s="53">
        <v>80</v>
      </c>
      <c r="B81" s="53" t="s">
        <v>1184</v>
      </c>
      <c r="C81" s="53" t="s">
        <v>1186</v>
      </c>
      <c r="D81" s="53" t="s">
        <v>1187</v>
      </c>
      <c r="E81" s="53" t="s">
        <v>937</v>
      </c>
      <c r="F81" s="53" t="s">
        <v>938</v>
      </c>
      <c r="G81" s="53" t="s">
        <v>1190</v>
      </c>
      <c r="H81" s="53" t="s">
        <v>662</v>
      </c>
    </row>
    <row r="82" spans="1:8" ht="11.25">
      <c r="A82" s="53">
        <v>81</v>
      </c>
      <c r="B82" s="53" t="s">
        <v>1184</v>
      </c>
      <c r="C82" s="53" t="s">
        <v>24</v>
      </c>
      <c r="D82" s="53" t="s">
        <v>25</v>
      </c>
      <c r="E82" s="53" t="s">
        <v>939</v>
      </c>
      <c r="F82" s="53" t="s">
        <v>940</v>
      </c>
      <c r="G82" s="53" t="s">
        <v>1190</v>
      </c>
      <c r="H82" s="53" t="s">
        <v>662</v>
      </c>
    </row>
    <row r="83" spans="1:8" ht="11.25">
      <c r="A83" s="53">
        <v>82</v>
      </c>
      <c r="B83" s="53" t="s">
        <v>1184</v>
      </c>
      <c r="C83" s="53" t="s">
        <v>28</v>
      </c>
      <c r="D83" s="53" t="s">
        <v>29</v>
      </c>
      <c r="E83" s="53" t="s">
        <v>927</v>
      </c>
      <c r="F83" s="53" t="s">
        <v>928</v>
      </c>
      <c r="G83" s="53" t="s">
        <v>1190</v>
      </c>
      <c r="H83" s="53" t="s">
        <v>662</v>
      </c>
    </row>
    <row r="84" spans="1:8" ht="11.25">
      <c r="A84" s="53">
        <v>83</v>
      </c>
      <c r="B84" s="53" t="s">
        <v>1184</v>
      </c>
      <c r="C84" s="53" t="s">
        <v>1191</v>
      </c>
      <c r="D84" s="53" t="s">
        <v>1192</v>
      </c>
      <c r="E84" s="53" t="s">
        <v>1193</v>
      </c>
      <c r="F84" s="53" t="s">
        <v>1194</v>
      </c>
      <c r="G84" s="53" t="s">
        <v>1190</v>
      </c>
      <c r="H84" s="53" t="s">
        <v>662</v>
      </c>
    </row>
    <row r="85" spans="1:8" ht="11.25">
      <c r="A85" s="53">
        <v>84</v>
      </c>
      <c r="B85" s="53" t="s">
        <v>1184</v>
      </c>
      <c r="C85" s="53" t="s">
        <v>1191</v>
      </c>
      <c r="D85" s="53" t="s">
        <v>1192</v>
      </c>
      <c r="E85" s="53" t="s">
        <v>941</v>
      </c>
      <c r="F85" s="53" t="s">
        <v>942</v>
      </c>
      <c r="G85" s="53" t="s">
        <v>1190</v>
      </c>
      <c r="H85" s="53" t="s">
        <v>662</v>
      </c>
    </row>
    <row r="86" spans="1:8" ht="11.25">
      <c r="A86" s="53">
        <v>85</v>
      </c>
      <c r="B86" s="53" t="s">
        <v>1195</v>
      </c>
      <c r="C86" s="53" t="s">
        <v>1197</v>
      </c>
      <c r="D86" s="53" t="s">
        <v>1198</v>
      </c>
      <c r="E86" s="53" t="s">
        <v>1199</v>
      </c>
      <c r="F86" s="53" t="s">
        <v>1200</v>
      </c>
      <c r="G86" s="53" t="s">
        <v>1201</v>
      </c>
      <c r="H86" s="53" t="s">
        <v>662</v>
      </c>
    </row>
    <row r="87" spans="1:8" ht="11.25">
      <c r="A87" s="53">
        <v>86</v>
      </c>
      <c r="B87" s="53" t="s">
        <v>1195</v>
      </c>
      <c r="C87" s="53" t="s">
        <v>1202</v>
      </c>
      <c r="D87" s="53" t="s">
        <v>1203</v>
      </c>
      <c r="E87" s="53" t="s">
        <v>1204</v>
      </c>
      <c r="F87" s="53" t="s">
        <v>1205</v>
      </c>
      <c r="G87" s="53" t="s">
        <v>1201</v>
      </c>
      <c r="H87" s="53" t="s">
        <v>662</v>
      </c>
    </row>
    <row r="88" spans="1:8" ht="11.25">
      <c r="A88" s="53">
        <v>87</v>
      </c>
      <c r="B88" s="53" t="s">
        <v>1195</v>
      </c>
      <c r="C88" s="53" t="s">
        <v>1202</v>
      </c>
      <c r="D88" s="53" t="s">
        <v>1203</v>
      </c>
      <c r="E88" s="53" t="s">
        <v>726</v>
      </c>
      <c r="F88" s="53" t="s">
        <v>1206</v>
      </c>
      <c r="G88" s="53" t="s">
        <v>1201</v>
      </c>
      <c r="H88" s="53" t="s">
        <v>727</v>
      </c>
    </row>
    <row r="89" spans="1:8" ht="11.25">
      <c r="A89" s="53">
        <v>88</v>
      </c>
      <c r="B89" s="53" t="s">
        <v>1195</v>
      </c>
      <c r="C89" s="53" t="s">
        <v>1202</v>
      </c>
      <c r="D89" s="53" t="s">
        <v>1203</v>
      </c>
      <c r="E89" s="53" t="s">
        <v>1207</v>
      </c>
      <c r="F89" s="53" t="s">
        <v>1208</v>
      </c>
      <c r="G89" s="53" t="s">
        <v>1201</v>
      </c>
      <c r="H89" s="53" t="s">
        <v>662</v>
      </c>
    </row>
    <row r="90" spans="1:8" ht="11.25">
      <c r="A90" s="53">
        <v>89</v>
      </c>
      <c r="B90" s="53" t="s">
        <v>1195</v>
      </c>
      <c r="C90" s="53" t="s">
        <v>1202</v>
      </c>
      <c r="D90" s="53" t="s">
        <v>1203</v>
      </c>
      <c r="E90" s="53" t="s">
        <v>943</v>
      </c>
      <c r="F90" s="53" t="s">
        <v>944</v>
      </c>
      <c r="G90" s="53" t="s">
        <v>1201</v>
      </c>
      <c r="H90" s="53" t="s">
        <v>727</v>
      </c>
    </row>
    <row r="91" spans="1:8" ht="11.25">
      <c r="A91" s="53">
        <v>90</v>
      </c>
      <c r="B91" s="53" t="s">
        <v>1209</v>
      </c>
      <c r="C91" s="53" t="s">
        <v>1211</v>
      </c>
      <c r="D91" s="53" t="s">
        <v>1212</v>
      </c>
      <c r="E91" s="53" t="s">
        <v>1213</v>
      </c>
      <c r="F91" s="53" t="s">
        <v>1214</v>
      </c>
      <c r="G91" s="53" t="s">
        <v>1215</v>
      </c>
      <c r="H91" s="53" t="s">
        <v>662</v>
      </c>
    </row>
    <row r="92" spans="1:8" ht="11.25">
      <c r="A92" s="53">
        <v>91</v>
      </c>
      <c r="B92" s="53" t="s">
        <v>1209</v>
      </c>
      <c r="C92" s="53" t="s">
        <v>1216</v>
      </c>
      <c r="D92" s="53" t="s">
        <v>1217</v>
      </c>
      <c r="E92" s="53" t="s">
        <v>1218</v>
      </c>
      <c r="F92" s="53" t="s">
        <v>1219</v>
      </c>
      <c r="G92" s="53" t="s">
        <v>1215</v>
      </c>
      <c r="H92" s="53" t="s">
        <v>662</v>
      </c>
    </row>
    <row r="93" spans="1:8" ht="11.25">
      <c r="A93" s="53">
        <v>92</v>
      </c>
      <c r="B93" s="53" t="s">
        <v>1209</v>
      </c>
      <c r="C93" s="53" t="s">
        <v>1216</v>
      </c>
      <c r="D93" s="53" t="s">
        <v>1217</v>
      </c>
      <c r="E93" s="53" t="s">
        <v>945</v>
      </c>
      <c r="F93" s="53" t="s">
        <v>946</v>
      </c>
      <c r="G93" s="53" t="s">
        <v>1215</v>
      </c>
      <c r="H93" s="53" t="s">
        <v>662</v>
      </c>
    </row>
    <row r="94" spans="1:8" ht="11.25">
      <c r="A94" s="53">
        <v>93</v>
      </c>
      <c r="B94" s="53" t="s">
        <v>1209</v>
      </c>
      <c r="C94" s="53" t="s">
        <v>1220</v>
      </c>
      <c r="D94" s="53" t="s">
        <v>1221</v>
      </c>
      <c r="E94" s="53" t="s">
        <v>1218</v>
      </c>
      <c r="F94" s="53" t="s">
        <v>1219</v>
      </c>
      <c r="G94" s="53" t="s">
        <v>1215</v>
      </c>
      <c r="H94" s="53" t="s">
        <v>662</v>
      </c>
    </row>
    <row r="95" spans="1:8" ht="11.25">
      <c r="A95" s="53">
        <v>94</v>
      </c>
      <c r="B95" s="53" t="s">
        <v>1209</v>
      </c>
      <c r="C95" s="53" t="s">
        <v>1222</v>
      </c>
      <c r="D95" s="53" t="s">
        <v>1223</v>
      </c>
      <c r="E95" s="53" t="s">
        <v>1224</v>
      </c>
      <c r="F95" s="53" t="s">
        <v>1225</v>
      </c>
      <c r="G95" s="53" t="s">
        <v>1215</v>
      </c>
      <c r="H95" s="53" t="s">
        <v>727</v>
      </c>
    </row>
    <row r="96" spans="1:8" ht="11.25">
      <c r="A96" s="53">
        <v>95</v>
      </c>
      <c r="B96" s="53" t="s">
        <v>1209</v>
      </c>
      <c r="C96" s="53" t="s">
        <v>1222</v>
      </c>
      <c r="D96" s="53" t="s">
        <v>1223</v>
      </c>
      <c r="E96" s="53" t="s">
        <v>947</v>
      </c>
      <c r="F96" s="53" t="s">
        <v>948</v>
      </c>
      <c r="G96" s="53" t="s">
        <v>1215</v>
      </c>
      <c r="H96" s="53" t="s">
        <v>662</v>
      </c>
    </row>
    <row r="97" spans="1:8" ht="11.25">
      <c r="A97" s="53">
        <v>96</v>
      </c>
      <c r="B97" s="53" t="s">
        <v>1209</v>
      </c>
      <c r="C97" s="53" t="s">
        <v>1226</v>
      </c>
      <c r="D97" s="53" t="s">
        <v>1227</v>
      </c>
      <c r="E97" s="53" t="s">
        <v>1218</v>
      </c>
      <c r="F97" s="53" t="s">
        <v>1219</v>
      </c>
      <c r="G97" s="53" t="s">
        <v>1215</v>
      </c>
      <c r="H97" s="53" t="s">
        <v>662</v>
      </c>
    </row>
    <row r="98" spans="1:8" ht="11.25">
      <c r="A98" s="53">
        <v>97</v>
      </c>
      <c r="B98" s="53" t="s">
        <v>1209</v>
      </c>
      <c r="C98" s="53" t="s">
        <v>1228</v>
      </c>
      <c r="D98" s="53" t="s">
        <v>1229</v>
      </c>
      <c r="E98" s="53" t="s">
        <v>949</v>
      </c>
      <c r="F98" s="53" t="s">
        <v>950</v>
      </c>
      <c r="G98" s="53" t="s">
        <v>1215</v>
      </c>
      <c r="H98" s="53" t="s">
        <v>662</v>
      </c>
    </row>
    <row r="99" spans="1:8" ht="11.25">
      <c r="A99" s="53">
        <v>98</v>
      </c>
      <c r="B99" s="53" t="s">
        <v>1209</v>
      </c>
      <c r="C99" s="53" t="s">
        <v>1228</v>
      </c>
      <c r="D99" s="53" t="s">
        <v>1229</v>
      </c>
      <c r="E99" s="53" t="s">
        <v>1230</v>
      </c>
      <c r="F99" s="53" t="s">
        <v>1231</v>
      </c>
      <c r="G99" s="53" t="s">
        <v>1215</v>
      </c>
      <c r="H99" s="53" t="s">
        <v>662</v>
      </c>
    </row>
    <row r="100" spans="1:8" ht="11.25">
      <c r="A100" s="53">
        <v>99</v>
      </c>
      <c r="B100" s="53" t="s">
        <v>1209</v>
      </c>
      <c r="C100" s="53" t="s">
        <v>1232</v>
      </c>
      <c r="D100" s="53" t="s">
        <v>1233</v>
      </c>
      <c r="E100" s="53" t="s">
        <v>1234</v>
      </c>
      <c r="F100" s="53" t="s">
        <v>1235</v>
      </c>
      <c r="G100" s="53" t="s">
        <v>1215</v>
      </c>
      <c r="H100" s="53" t="s">
        <v>662</v>
      </c>
    </row>
    <row r="101" spans="1:8" ht="11.25">
      <c r="A101" s="53">
        <v>100</v>
      </c>
      <c r="B101" s="53" t="s">
        <v>1209</v>
      </c>
      <c r="C101" s="53" t="s">
        <v>52</v>
      </c>
      <c r="D101" s="53" t="s">
        <v>53</v>
      </c>
      <c r="E101" s="53" t="s">
        <v>951</v>
      </c>
      <c r="F101" s="53" t="s">
        <v>952</v>
      </c>
      <c r="G101" s="53" t="s">
        <v>1215</v>
      </c>
      <c r="H101" s="53" t="s">
        <v>662</v>
      </c>
    </row>
    <row r="102" spans="1:8" ht="11.25">
      <c r="A102" s="53">
        <v>101</v>
      </c>
      <c r="B102" s="53" t="s">
        <v>1209</v>
      </c>
      <c r="C102" s="53" t="s">
        <v>54</v>
      </c>
      <c r="D102" s="53" t="s">
        <v>55</v>
      </c>
      <c r="E102" s="53" t="s">
        <v>953</v>
      </c>
      <c r="F102" s="53" t="s">
        <v>954</v>
      </c>
      <c r="G102" s="53" t="s">
        <v>1215</v>
      </c>
      <c r="H102" s="53" t="s">
        <v>662</v>
      </c>
    </row>
    <row r="103" spans="1:8" ht="11.25">
      <c r="A103" s="53">
        <v>102</v>
      </c>
      <c r="B103" s="53" t="s">
        <v>1209</v>
      </c>
      <c r="C103" s="53" t="s">
        <v>1236</v>
      </c>
      <c r="D103" s="53" t="s">
        <v>1237</v>
      </c>
      <c r="E103" s="53" t="s">
        <v>1218</v>
      </c>
      <c r="F103" s="53" t="s">
        <v>1219</v>
      </c>
      <c r="G103" s="53" t="s">
        <v>1215</v>
      </c>
      <c r="H103" s="53" t="s">
        <v>662</v>
      </c>
    </row>
    <row r="104" spans="1:8" ht="11.25">
      <c r="A104" s="53">
        <v>103</v>
      </c>
      <c r="B104" s="53" t="s">
        <v>1238</v>
      </c>
      <c r="C104" s="53" t="s">
        <v>1240</v>
      </c>
      <c r="D104" s="53" t="s">
        <v>1241</v>
      </c>
      <c r="E104" s="53" t="s">
        <v>726</v>
      </c>
      <c r="F104" s="53" t="s">
        <v>1242</v>
      </c>
      <c r="G104" s="53" t="s">
        <v>1243</v>
      </c>
      <c r="H104" s="53" t="s">
        <v>662</v>
      </c>
    </row>
    <row r="105" spans="1:8" ht="11.25">
      <c r="A105" s="53">
        <v>104</v>
      </c>
      <c r="B105" s="53" t="s">
        <v>1244</v>
      </c>
      <c r="C105" s="53" t="s">
        <v>86</v>
      </c>
      <c r="D105" s="53" t="s">
        <v>87</v>
      </c>
      <c r="E105" s="53" t="s">
        <v>955</v>
      </c>
      <c r="F105" s="53" t="s">
        <v>956</v>
      </c>
      <c r="G105" s="53" t="s">
        <v>1249</v>
      </c>
      <c r="H105" s="53" t="s">
        <v>662</v>
      </c>
    </row>
    <row r="106" spans="1:8" ht="11.25">
      <c r="A106" s="53">
        <v>105</v>
      </c>
      <c r="B106" s="53" t="s">
        <v>1244</v>
      </c>
      <c r="C106" s="53" t="s">
        <v>92</v>
      </c>
      <c r="D106" s="53" t="s">
        <v>93</v>
      </c>
      <c r="E106" s="53" t="s">
        <v>957</v>
      </c>
      <c r="F106" s="53" t="s">
        <v>958</v>
      </c>
      <c r="G106" s="53" t="s">
        <v>1249</v>
      </c>
      <c r="H106" s="53" t="s">
        <v>662</v>
      </c>
    </row>
    <row r="107" spans="1:8" ht="11.25">
      <c r="A107" s="53">
        <v>106</v>
      </c>
      <c r="B107" s="53" t="s">
        <v>1244</v>
      </c>
      <c r="C107" s="53" t="s">
        <v>92</v>
      </c>
      <c r="D107" s="53" t="s">
        <v>93</v>
      </c>
      <c r="E107" s="53" t="s">
        <v>959</v>
      </c>
      <c r="F107" s="53" t="s">
        <v>960</v>
      </c>
      <c r="G107" s="53" t="s">
        <v>1249</v>
      </c>
      <c r="H107" s="53" t="s">
        <v>662</v>
      </c>
    </row>
    <row r="108" spans="1:8" ht="11.25">
      <c r="A108" s="53">
        <v>107</v>
      </c>
      <c r="B108" s="53" t="s">
        <v>1244</v>
      </c>
      <c r="C108" s="53" t="s">
        <v>96</v>
      </c>
      <c r="D108" s="53" t="s">
        <v>97</v>
      </c>
      <c r="E108" s="53" t="s">
        <v>961</v>
      </c>
      <c r="F108" s="53" t="s">
        <v>962</v>
      </c>
      <c r="G108" s="53" t="s">
        <v>1249</v>
      </c>
      <c r="H108" s="53" t="s">
        <v>662</v>
      </c>
    </row>
    <row r="109" spans="1:8" ht="11.25">
      <c r="A109" s="53">
        <v>108</v>
      </c>
      <c r="B109" s="53" t="s">
        <v>1244</v>
      </c>
      <c r="C109" s="53" t="s">
        <v>1246</v>
      </c>
      <c r="D109" s="53" t="s">
        <v>1247</v>
      </c>
      <c r="E109" s="53" t="s">
        <v>726</v>
      </c>
      <c r="F109" s="53" t="s">
        <v>1248</v>
      </c>
      <c r="G109" s="53" t="s">
        <v>1249</v>
      </c>
      <c r="H109" s="53" t="s">
        <v>662</v>
      </c>
    </row>
    <row r="110" spans="1:8" ht="11.25">
      <c r="A110" s="53">
        <v>109</v>
      </c>
      <c r="B110" s="53" t="s">
        <v>1250</v>
      </c>
      <c r="C110" s="53" t="s">
        <v>1252</v>
      </c>
      <c r="D110" s="53" t="s">
        <v>1253</v>
      </c>
      <c r="E110" s="53" t="s">
        <v>963</v>
      </c>
      <c r="F110" s="53" t="s">
        <v>964</v>
      </c>
      <c r="G110" s="53" t="s">
        <v>1256</v>
      </c>
      <c r="H110" s="53" t="s">
        <v>727</v>
      </c>
    </row>
    <row r="111" spans="1:8" ht="11.25">
      <c r="A111" s="53">
        <v>110</v>
      </c>
      <c r="B111" s="53" t="s">
        <v>1250</v>
      </c>
      <c r="C111" s="53" t="s">
        <v>1252</v>
      </c>
      <c r="D111" s="53" t="s">
        <v>1253</v>
      </c>
      <c r="E111" s="53" t="s">
        <v>1254</v>
      </c>
      <c r="F111" s="53" t="s">
        <v>1255</v>
      </c>
      <c r="G111" s="53" t="s">
        <v>1256</v>
      </c>
      <c r="H111" s="53" t="s">
        <v>662</v>
      </c>
    </row>
    <row r="112" spans="1:8" ht="11.25">
      <c r="A112" s="53">
        <v>111</v>
      </c>
      <c r="B112" s="53" t="s">
        <v>1250</v>
      </c>
      <c r="C112" s="53" t="s">
        <v>1252</v>
      </c>
      <c r="D112" s="53" t="s">
        <v>1253</v>
      </c>
      <c r="E112" s="53" t="s">
        <v>1257</v>
      </c>
      <c r="F112" s="53" t="s">
        <v>1258</v>
      </c>
      <c r="G112" s="53" t="s">
        <v>1259</v>
      </c>
      <c r="H112" s="53" t="s">
        <v>727</v>
      </c>
    </row>
    <row r="113" spans="1:8" ht="11.25">
      <c r="A113" s="53">
        <v>112</v>
      </c>
      <c r="B113" s="53" t="s">
        <v>1250</v>
      </c>
      <c r="C113" s="53" t="s">
        <v>1260</v>
      </c>
      <c r="D113" s="53" t="s">
        <v>1261</v>
      </c>
      <c r="E113" s="53" t="s">
        <v>1262</v>
      </c>
      <c r="F113" s="53" t="s">
        <v>1263</v>
      </c>
      <c r="G113" s="53" t="s">
        <v>1256</v>
      </c>
      <c r="H113" s="53" t="s">
        <v>662</v>
      </c>
    </row>
    <row r="114" spans="1:8" ht="11.25">
      <c r="A114" s="53">
        <v>113</v>
      </c>
      <c r="B114" s="53" t="s">
        <v>1250</v>
      </c>
      <c r="C114" s="53" t="s">
        <v>1264</v>
      </c>
      <c r="D114" s="53" t="s">
        <v>1265</v>
      </c>
      <c r="E114" s="53" t="s">
        <v>1266</v>
      </c>
      <c r="F114" s="53" t="s">
        <v>1267</v>
      </c>
      <c r="G114" s="53" t="s">
        <v>1256</v>
      </c>
      <c r="H114" s="53" t="s">
        <v>727</v>
      </c>
    </row>
    <row r="115" spans="1:8" ht="11.25">
      <c r="A115" s="53">
        <v>114</v>
      </c>
      <c r="B115" s="53" t="s">
        <v>1250</v>
      </c>
      <c r="C115" s="53" t="s">
        <v>1268</v>
      </c>
      <c r="D115" s="53" t="s">
        <v>1269</v>
      </c>
      <c r="E115" s="53" t="s">
        <v>1270</v>
      </c>
      <c r="F115" s="53" t="s">
        <v>1271</v>
      </c>
      <c r="G115" s="53" t="s">
        <v>1256</v>
      </c>
      <c r="H115" s="53" t="s">
        <v>662</v>
      </c>
    </row>
    <row r="116" spans="1:8" ht="11.25">
      <c r="A116" s="53">
        <v>115</v>
      </c>
      <c r="B116" s="53" t="s">
        <v>1250</v>
      </c>
      <c r="C116" s="53" t="s">
        <v>1268</v>
      </c>
      <c r="D116" s="53" t="s">
        <v>1269</v>
      </c>
      <c r="E116" s="53" t="s">
        <v>1272</v>
      </c>
      <c r="F116" s="53" t="s">
        <v>1273</v>
      </c>
      <c r="G116" s="53" t="s">
        <v>1256</v>
      </c>
      <c r="H116" s="53" t="s">
        <v>662</v>
      </c>
    </row>
    <row r="117" spans="1:8" ht="11.25">
      <c r="A117" s="53">
        <v>116</v>
      </c>
      <c r="B117" s="53" t="s">
        <v>1250</v>
      </c>
      <c r="C117" s="53" t="s">
        <v>1274</v>
      </c>
      <c r="D117" s="53" t="s">
        <v>1275</v>
      </c>
      <c r="E117" s="53" t="s">
        <v>1276</v>
      </c>
      <c r="F117" s="53" t="s">
        <v>1277</v>
      </c>
      <c r="G117" s="53" t="s">
        <v>1256</v>
      </c>
      <c r="H117" s="53" t="s">
        <v>662</v>
      </c>
    </row>
    <row r="118" spans="1:8" ht="11.25">
      <c r="A118" s="53">
        <v>117</v>
      </c>
      <c r="B118" s="53" t="s">
        <v>1250</v>
      </c>
      <c r="C118" s="53" t="s">
        <v>1278</v>
      </c>
      <c r="D118" s="53" t="s">
        <v>1279</v>
      </c>
      <c r="E118" s="53" t="s">
        <v>1280</v>
      </c>
      <c r="F118" s="53" t="s">
        <v>1281</v>
      </c>
      <c r="G118" s="53" t="s">
        <v>1256</v>
      </c>
      <c r="H118" s="53" t="s">
        <v>662</v>
      </c>
    </row>
    <row r="119" spans="1:8" ht="11.25">
      <c r="A119" s="53">
        <v>118</v>
      </c>
      <c r="B119" s="53" t="s">
        <v>1250</v>
      </c>
      <c r="C119" s="53" t="s">
        <v>1282</v>
      </c>
      <c r="D119" s="53" t="s">
        <v>1283</v>
      </c>
      <c r="E119" s="53" t="s">
        <v>1284</v>
      </c>
      <c r="F119" s="53" t="s">
        <v>1285</v>
      </c>
      <c r="G119" s="53" t="s">
        <v>1256</v>
      </c>
      <c r="H119" s="53" t="s">
        <v>727</v>
      </c>
    </row>
    <row r="120" spans="1:8" ht="11.25">
      <c r="A120" s="53">
        <v>119</v>
      </c>
      <c r="B120" s="53" t="s">
        <v>1250</v>
      </c>
      <c r="C120" s="53" t="s">
        <v>1282</v>
      </c>
      <c r="D120" s="53" t="s">
        <v>1283</v>
      </c>
      <c r="E120" s="53" t="s">
        <v>1286</v>
      </c>
      <c r="F120" s="53" t="s">
        <v>1287</v>
      </c>
      <c r="G120" s="53" t="s">
        <v>1288</v>
      </c>
      <c r="H120" s="53" t="s">
        <v>662</v>
      </c>
    </row>
    <row r="121" spans="1:8" ht="11.25">
      <c r="A121" s="53">
        <v>120</v>
      </c>
      <c r="B121" s="53" t="s">
        <v>1250</v>
      </c>
      <c r="C121" s="53" t="s">
        <v>1289</v>
      </c>
      <c r="D121" s="53" t="s">
        <v>1290</v>
      </c>
      <c r="E121" s="53" t="s">
        <v>1291</v>
      </c>
      <c r="F121" s="53" t="s">
        <v>1292</v>
      </c>
      <c r="G121" s="53" t="s">
        <v>1256</v>
      </c>
      <c r="H121" s="53" t="s">
        <v>662</v>
      </c>
    </row>
    <row r="122" spans="1:8" ht="11.25">
      <c r="A122" s="53">
        <v>121</v>
      </c>
      <c r="B122" s="53" t="s">
        <v>1250</v>
      </c>
      <c r="C122" s="53" t="s">
        <v>1293</v>
      </c>
      <c r="D122" s="53" t="s">
        <v>1294</v>
      </c>
      <c r="E122" s="53" t="s">
        <v>1295</v>
      </c>
      <c r="F122" s="53" t="s">
        <v>1296</v>
      </c>
      <c r="G122" s="53" t="s">
        <v>1256</v>
      </c>
      <c r="H122" s="53" t="s">
        <v>662</v>
      </c>
    </row>
    <row r="123" spans="1:8" ht="11.25">
      <c r="A123" s="53">
        <v>122</v>
      </c>
      <c r="B123" s="53" t="s">
        <v>1250</v>
      </c>
      <c r="C123" s="53" t="s">
        <v>1293</v>
      </c>
      <c r="D123" s="53" t="s">
        <v>1294</v>
      </c>
      <c r="E123" s="53" t="s">
        <v>1297</v>
      </c>
      <c r="F123" s="53" t="s">
        <v>1298</v>
      </c>
      <c r="G123" s="53" t="s">
        <v>1256</v>
      </c>
      <c r="H123" s="53" t="s">
        <v>662</v>
      </c>
    </row>
    <row r="124" spans="1:8" ht="11.25">
      <c r="A124" s="53">
        <v>123</v>
      </c>
      <c r="B124" s="53" t="s">
        <v>1250</v>
      </c>
      <c r="C124" s="53" t="s">
        <v>1293</v>
      </c>
      <c r="D124" s="53" t="s">
        <v>1294</v>
      </c>
      <c r="E124" s="53" t="s">
        <v>1299</v>
      </c>
      <c r="F124" s="53" t="s">
        <v>1300</v>
      </c>
      <c r="G124" s="53" t="s">
        <v>1256</v>
      </c>
      <c r="H124" s="53" t="s">
        <v>662</v>
      </c>
    </row>
    <row r="125" spans="1:8" ht="11.25">
      <c r="A125" s="53">
        <v>124</v>
      </c>
      <c r="B125" s="53" t="s">
        <v>1250</v>
      </c>
      <c r="C125" s="53" t="s">
        <v>1293</v>
      </c>
      <c r="D125" s="53" t="s">
        <v>1294</v>
      </c>
      <c r="E125" s="53" t="s">
        <v>1301</v>
      </c>
      <c r="F125" s="53" t="s">
        <v>1302</v>
      </c>
      <c r="G125" s="53" t="s">
        <v>1256</v>
      </c>
      <c r="H125" s="53" t="s">
        <v>662</v>
      </c>
    </row>
    <row r="126" spans="1:8" ht="11.25">
      <c r="A126" s="53">
        <v>125</v>
      </c>
      <c r="B126" s="53" t="s">
        <v>1250</v>
      </c>
      <c r="C126" s="53" t="s">
        <v>1293</v>
      </c>
      <c r="D126" s="53" t="s">
        <v>1294</v>
      </c>
      <c r="E126" s="53" t="s">
        <v>1303</v>
      </c>
      <c r="F126" s="53" t="s">
        <v>1304</v>
      </c>
      <c r="G126" s="53" t="s">
        <v>1256</v>
      </c>
      <c r="H126" s="53" t="s">
        <v>662</v>
      </c>
    </row>
    <row r="127" spans="1:8" ht="11.25">
      <c r="A127" s="53">
        <v>126</v>
      </c>
      <c r="B127" s="53" t="s">
        <v>1250</v>
      </c>
      <c r="C127" s="53" t="s">
        <v>1305</v>
      </c>
      <c r="D127" s="53" t="s">
        <v>1306</v>
      </c>
      <c r="E127" s="53" t="s">
        <v>1307</v>
      </c>
      <c r="F127" s="53" t="s">
        <v>1308</v>
      </c>
      <c r="G127" s="53" t="s">
        <v>1256</v>
      </c>
      <c r="H127" s="53" t="s">
        <v>727</v>
      </c>
    </row>
    <row r="128" spans="1:8" ht="11.25">
      <c r="A128" s="53">
        <v>127</v>
      </c>
      <c r="B128" s="53" t="s">
        <v>1309</v>
      </c>
      <c r="C128" s="53" t="s">
        <v>1311</v>
      </c>
      <c r="D128" s="53" t="s">
        <v>1312</v>
      </c>
      <c r="E128" s="53" t="s">
        <v>1315</v>
      </c>
      <c r="F128" s="53" t="s">
        <v>1316</v>
      </c>
      <c r="G128" s="53" t="s">
        <v>1317</v>
      </c>
      <c r="H128" s="53" t="s">
        <v>662</v>
      </c>
    </row>
    <row r="129" spans="1:8" ht="11.25">
      <c r="A129" s="53">
        <v>128</v>
      </c>
      <c r="B129" s="53" t="s">
        <v>1309</v>
      </c>
      <c r="C129" s="53" t="s">
        <v>1318</v>
      </c>
      <c r="D129" s="53" t="s">
        <v>1319</v>
      </c>
      <c r="E129" s="53" t="s">
        <v>1320</v>
      </c>
      <c r="F129" s="53" t="s">
        <v>1321</v>
      </c>
      <c r="G129" s="53" t="s">
        <v>1259</v>
      </c>
      <c r="H129" s="53" t="s">
        <v>662</v>
      </c>
    </row>
    <row r="130" spans="1:8" ht="11.25">
      <c r="A130" s="53">
        <v>129</v>
      </c>
      <c r="B130" s="53" t="s">
        <v>1309</v>
      </c>
      <c r="C130" s="53" t="s">
        <v>1318</v>
      </c>
      <c r="D130" s="53" t="s">
        <v>1319</v>
      </c>
      <c r="E130" s="53" t="s">
        <v>1313</v>
      </c>
      <c r="F130" s="53" t="s">
        <v>1314</v>
      </c>
      <c r="G130" s="53" t="s">
        <v>1259</v>
      </c>
      <c r="H130" s="53" t="s">
        <v>662</v>
      </c>
    </row>
    <row r="131" spans="1:8" ht="11.25">
      <c r="A131" s="53">
        <v>130</v>
      </c>
      <c r="B131" s="53" t="s">
        <v>1309</v>
      </c>
      <c r="C131" s="53" t="s">
        <v>1322</v>
      </c>
      <c r="D131" s="53" t="s">
        <v>1323</v>
      </c>
      <c r="E131" s="53" t="s">
        <v>1324</v>
      </c>
      <c r="F131" s="53" t="s">
        <v>1325</v>
      </c>
      <c r="G131" s="53" t="s">
        <v>1259</v>
      </c>
      <c r="H131" s="53" t="s">
        <v>662</v>
      </c>
    </row>
    <row r="132" spans="1:8" ht="11.25">
      <c r="A132" s="53">
        <v>131</v>
      </c>
      <c r="B132" s="53" t="s">
        <v>1309</v>
      </c>
      <c r="C132" s="53" t="s">
        <v>1326</v>
      </c>
      <c r="D132" s="53" t="s">
        <v>1327</v>
      </c>
      <c r="E132" s="53" t="s">
        <v>1328</v>
      </c>
      <c r="F132" s="53" t="s">
        <v>1329</v>
      </c>
      <c r="G132" s="53" t="s">
        <v>1259</v>
      </c>
      <c r="H132" s="53" t="s">
        <v>662</v>
      </c>
    </row>
    <row r="133" spans="1:8" ht="11.25">
      <c r="A133" s="53">
        <v>132</v>
      </c>
      <c r="B133" s="53" t="s">
        <v>1309</v>
      </c>
      <c r="C133" s="53" t="s">
        <v>1326</v>
      </c>
      <c r="D133" s="53" t="s">
        <v>1327</v>
      </c>
      <c r="E133" s="53" t="s">
        <v>1330</v>
      </c>
      <c r="F133" s="53" t="s">
        <v>1331</v>
      </c>
      <c r="G133" s="53" t="s">
        <v>1259</v>
      </c>
      <c r="H133" s="53" t="s">
        <v>727</v>
      </c>
    </row>
    <row r="134" spans="1:8" ht="11.25">
      <c r="A134" s="53">
        <v>133</v>
      </c>
      <c r="B134" s="53" t="s">
        <v>1309</v>
      </c>
      <c r="C134" s="53" t="s">
        <v>1326</v>
      </c>
      <c r="D134" s="53" t="s">
        <v>1327</v>
      </c>
      <c r="E134" s="53" t="s">
        <v>1332</v>
      </c>
      <c r="F134" s="53" t="s">
        <v>1333</v>
      </c>
      <c r="G134" s="53" t="s">
        <v>1259</v>
      </c>
      <c r="H134" s="53" t="s">
        <v>727</v>
      </c>
    </row>
    <row r="135" spans="1:8" ht="11.25">
      <c r="A135" s="53">
        <v>134</v>
      </c>
      <c r="B135" s="53" t="s">
        <v>1309</v>
      </c>
      <c r="C135" s="53" t="s">
        <v>1326</v>
      </c>
      <c r="D135" s="53" t="s">
        <v>1327</v>
      </c>
      <c r="E135" s="53" t="s">
        <v>965</v>
      </c>
      <c r="F135" s="53" t="s">
        <v>966</v>
      </c>
      <c r="G135" s="53" t="s">
        <v>1259</v>
      </c>
      <c r="H135" s="53" t="s">
        <v>662</v>
      </c>
    </row>
    <row r="136" spans="1:8" ht="11.25">
      <c r="A136" s="53">
        <v>135</v>
      </c>
      <c r="B136" s="53" t="s">
        <v>1309</v>
      </c>
      <c r="C136" s="53" t="s">
        <v>1326</v>
      </c>
      <c r="D136" s="53" t="s">
        <v>1327</v>
      </c>
      <c r="E136" s="53" t="s">
        <v>1334</v>
      </c>
      <c r="F136" s="53" t="s">
        <v>1335</v>
      </c>
      <c r="G136" s="53" t="s">
        <v>1259</v>
      </c>
      <c r="H136" s="53" t="s">
        <v>662</v>
      </c>
    </row>
    <row r="137" spans="1:8" ht="11.25">
      <c r="A137" s="53">
        <v>136</v>
      </c>
      <c r="B137" s="53" t="s">
        <v>1309</v>
      </c>
      <c r="C137" s="53" t="s">
        <v>1326</v>
      </c>
      <c r="D137" s="53" t="s">
        <v>1327</v>
      </c>
      <c r="E137" s="53" t="s">
        <v>1336</v>
      </c>
      <c r="F137" s="53" t="s">
        <v>1337</v>
      </c>
      <c r="G137" s="53" t="s">
        <v>1259</v>
      </c>
      <c r="H137" s="53" t="s">
        <v>662</v>
      </c>
    </row>
    <row r="138" spans="1:8" ht="11.25">
      <c r="A138" s="53">
        <v>137</v>
      </c>
      <c r="B138" s="53" t="s">
        <v>1309</v>
      </c>
      <c r="C138" s="53" t="s">
        <v>1338</v>
      </c>
      <c r="D138" s="53" t="s">
        <v>1339</v>
      </c>
      <c r="E138" s="53" t="s">
        <v>1340</v>
      </c>
      <c r="F138" s="53" t="s">
        <v>1341</v>
      </c>
      <c r="G138" s="53" t="s">
        <v>1259</v>
      </c>
      <c r="H138" s="53" t="s">
        <v>662</v>
      </c>
    </row>
    <row r="139" spans="1:8" ht="11.25">
      <c r="A139" s="53">
        <v>138</v>
      </c>
      <c r="B139" s="53" t="s">
        <v>1309</v>
      </c>
      <c r="C139" s="53" t="s">
        <v>1338</v>
      </c>
      <c r="D139" s="53" t="s">
        <v>1339</v>
      </c>
      <c r="E139" s="53" t="s">
        <v>1324</v>
      </c>
      <c r="F139" s="53" t="s">
        <v>1325</v>
      </c>
      <c r="G139" s="53" t="s">
        <v>1259</v>
      </c>
      <c r="H139" s="53" t="s">
        <v>662</v>
      </c>
    </row>
    <row r="140" spans="1:8" ht="11.25">
      <c r="A140" s="53">
        <v>139</v>
      </c>
      <c r="B140" s="53" t="s">
        <v>1309</v>
      </c>
      <c r="C140" s="53" t="s">
        <v>1338</v>
      </c>
      <c r="D140" s="53" t="s">
        <v>1339</v>
      </c>
      <c r="E140" s="53" t="s">
        <v>1342</v>
      </c>
      <c r="F140" s="53" t="s">
        <v>1343</v>
      </c>
      <c r="G140" s="53" t="s">
        <v>1259</v>
      </c>
      <c r="H140" s="53" t="s">
        <v>727</v>
      </c>
    </row>
    <row r="141" spans="1:8" ht="11.25">
      <c r="A141" s="53">
        <v>140</v>
      </c>
      <c r="B141" s="53" t="s">
        <v>1309</v>
      </c>
      <c r="C141" s="53" t="s">
        <v>1344</v>
      </c>
      <c r="D141" s="53" t="s">
        <v>1345</v>
      </c>
      <c r="E141" s="53" t="s">
        <v>1346</v>
      </c>
      <c r="F141" s="53" t="s">
        <v>1347</v>
      </c>
      <c r="G141" s="53" t="s">
        <v>1259</v>
      </c>
      <c r="H141" s="53" t="s">
        <v>662</v>
      </c>
    </row>
    <row r="142" spans="1:8" ht="11.25">
      <c r="A142" s="53">
        <v>141</v>
      </c>
      <c r="B142" s="53" t="s">
        <v>1309</v>
      </c>
      <c r="C142" s="53" t="s">
        <v>1344</v>
      </c>
      <c r="D142" s="53" t="s">
        <v>1345</v>
      </c>
      <c r="E142" s="53" t="s">
        <v>1348</v>
      </c>
      <c r="F142" s="53" t="s">
        <v>1349</v>
      </c>
      <c r="G142" s="53" t="s">
        <v>1259</v>
      </c>
      <c r="H142" s="53" t="s">
        <v>727</v>
      </c>
    </row>
    <row r="143" spans="1:8" ht="11.25">
      <c r="A143" s="53">
        <v>142</v>
      </c>
      <c r="B143" s="53" t="s">
        <v>1309</v>
      </c>
      <c r="C143" s="53" t="s">
        <v>1344</v>
      </c>
      <c r="D143" s="53" t="s">
        <v>1345</v>
      </c>
      <c r="E143" s="53" t="s">
        <v>1350</v>
      </c>
      <c r="F143" s="53" t="s">
        <v>1351</v>
      </c>
      <c r="G143" s="53" t="s">
        <v>1259</v>
      </c>
      <c r="H143" s="53" t="s">
        <v>662</v>
      </c>
    </row>
    <row r="144" spans="1:8" ht="11.25">
      <c r="A144" s="53">
        <v>143</v>
      </c>
      <c r="B144" s="53" t="s">
        <v>1309</v>
      </c>
      <c r="C144" s="53" t="s">
        <v>1352</v>
      </c>
      <c r="D144" s="53" t="s">
        <v>1353</v>
      </c>
      <c r="E144" s="53" t="s">
        <v>1354</v>
      </c>
      <c r="F144" s="53" t="s">
        <v>1355</v>
      </c>
      <c r="G144" s="53" t="s">
        <v>1051</v>
      </c>
      <c r="H144" s="53" t="s">
        <v>727</v>
      </c>
    </row>
    <row r="145" spans="1:8" ht="11.25">
      <c r="A145" s="53">
        <v>144</v>
      </c>
      <c r="B145" s="53" t="s">
        <v>1309</v>
      </c>
      <c r="C145" s="53" t="s">
        <v>1356</v>
      </c>
      <c r="D145" s="53" t="s">
        <v>1357</v>
      </c>
      <c r="E145" s="53" t="s">
        <v>1358</v>
      </c>
      <c r="F145" s="53" t="s">
        <v>1359</v>
      </c>
      <c r="G145" s="53" t="s">
        <v>1259</v>
      </c>
      <c r="H145" s="53" t="s">
        <v>727</v>
      </c>
    </row>
    <row r="146" spans="1:8" ht="11.25">
      <c r="A146" s="53">
        <v>145</v>
      </c>
      <c r="B146" s="53" t="s">
        <v>1309</v>
      </c>
      <c r="C146" s="53" t="s">
        <v>1360</v>
      </c>
      <c r="D146" s="53" t="s">
        <v>1361</v>
      </c>
      <c r="E146" s="53" t="s">
        <v>1313</v>
      </c>
      <c r="F146" s="53" t="s">
        <v>1314</v>
      </c>
      <c r="G146" s="53" t="s">
        <v>1259</v>
      </c>
      <c r="H146" s="53" t="s">
        <v>662</v>
      </c>
    </row>
    <row r="147" spans="1:8" ht="11.25">
      <c r="A147" s="53">
        <v>146</v>
      </c>
      <c r="B147" s="53" t="s">
        <v>1309</v>
      </c>
      <c r="C147" s="53" t="s">
        <v>1360</v>
      </c>
      <c r="D147" s="53" t="s">
        <v>1361</v>
      </c>
      <c r="E147" s="53" t="s">
        <v>1348</v>
      </c>
      <c r="F147" s="53" t="s">
        <v>1349</v>
      </c>
      <c r="G147" s="53" t="s">
        <v>1259</v>
      </c>
      <c r="H147" s="53" t="s">
        <v>727</v>
      </c>
    </row>
    <row r="148" spans="1:8" ht="11.25">
      <c r="A148" s="53">
        <v>147</v>
      </c>
      <c r="B148" s="53" t="s">
        <v>1362</v>
      </c>
      <c r="C148" s="53" t="s">
        <v>1364</v>
      </c>
      <c r="D148" s="53" t="s">
        <v>1365</v>
      </c>
      <c r="E148" s="53" t="s">
        <v>1366</v>
      </c>
      <c r="F148" s="53" t="s">
        <v>1367</v>
      </c>
      <c r="G148" s="53" t="s">
        <v>1368</v>
      </c>
      <c r="H148" s="53" t="s">
        <v>662</v>
      </c>
    </row>
    <row r="149" spans="1:8" ht="11.25">
      <c r="A149" s="53">
        <v>148</v>
      </c>
      <c r="B149" s="53" t="s">
        <v>1362</v>
      </c>
      <c r="C149" s="53" t="s">
        <v>1369</v>
      </c>
      <c r="D149" s="53" t="s">
        <v>1370</v>
      </c>
      <c r="E149" s="53" t="s">
        <v>1366</v>
      </c>
      <c r="F149" s="53" t="s">
        <v>1367</v>
      </c>
      <c r="G149" s="53" t="s">
        <v>1368</v>
      </c>
      <c r="H149" s="53" t="s">
        <v>662</v>
      </c>
    </row>
    <row r="150" spans="1:8" ht="11.25">
      <c r="A150" s="53">
        <v>149</v>
      </c>
      <c r="B150" s="53" t="s">
        <v>1362</v>
      </c>
      <c r="C150" s="53" t="s">
        <v>1371</v>
      </c>
      <c r="D150" s="53" t="s">
        <v>1372</v>
      </c>
      <c r="E150" s="53" t="s">
        <v>1366</v>
      </c>
      <c r="F150" s="53" t="s">
        <v>1367</v>
      </c>
      <c r="G150" s="53" t="s">
        <v>1368</v>
      </c>
      <c r="H150" s="53" t="s">
        <v>662</v>
      </c>
    </row>
    <row r="151" spans="1:8" ht="11.25">
      <c r="A151" s="53">
        <v>150</v>
      </c>
      <c r="B151" s="53" t="s">
        <v>1362</v>
      </c>
      <c r="C151" s="53" t="s">
        <v>1373</v>
      </c>
      <c r="D151" s="53" t="s">
        <v>1374</v>
      </c>
      <c r="E151" s="53" t="s">
        <v>1375</v>
      </c>
      <c r="F151" s="53" t="s">
        <v>1376</v>
      </c>
      <c r="G151" s="53" t="s">
        <v>1368</v>
      </c>
      <c r="H151" s="53" t="s">
        <v>727</v>
      </c>
    </row>
    <row r="152" spans="1:8" ht="11.25">
      <c r="A152" s="53">
        <v>151</v>
      </c>
      <c r="B152" s="53" t="s">
        <v>1377</v>
      </c>
      <c r="C152" s="53" t="s">
        <v>1379</v>
      </c>
      <c r="D152" s="53" t="s">
        <v>1380</v>
      </c>
      <c r="E152" s="53" t="s">
        <v>1381</v>
      </c>
      <c r="F152" s="53" t="s">
        <v>1382</v>
      </c>
      <c r="G152" s="53" t="s">
        <v>1056</v>
      </c>
      <c r="H152" s="53" t="s">
        <v>662</v>
      </c>
    </row>
    <row r="153" spans="1:8" ht="11.25">
      <c r="A153" s="53">
        <v>152</v>
      </c>
      <c r="B153" s="53" t="s">
        <v>1377</v>
      </c>
      <c r="C153" s="53" t="s">
        <v>1383</v>
      </c>
      <c r="D153" s="53" t="s">
        <v>1384</v>
      </c>
      <c r="E153" s="53" t="s">
        <v>1381</v>
      </c>
      <c r="F153" s="53" t="s">
        <v>1382</v>
      </c>
      <c r="G153" s="53" t="s">
        <v>1056</v>
      </c>
      <c r="H153" s="53" t="s">
        <v>662</v>
      </c>
    </row>
    <row r="154" spans="1:8" ht="11.25">
      <c r="A154" s="53">
        <v>153</v>
      </c>
      <c r="B154" s="53" t="s">
        <v>1377</v>
      </c>
      <c r="C154" s="53" t="s">
        <v>1385</v>
      </c>
      <c r="D154" s="53" t="s">
        <v>1386</v>
      </c>
      <c r="E154" s="53" t="s">
        <v>1381</v>
      </c>
      <c r="F154" s="53" t="s">
        <v>1382</v>
      </c>
      <c r="G154" s="53" t="s">
        <v>1056</v>
      </c>
      <c r="H154" s="53" t="s">
        <v>662</v>
      </c>
    </row>
    <row r="155" spans="1:8" ht="11.25">
      <c r="A155" s="53">
        <v>154</v>
      </c>
      <c r="B155" s="53" t="s">
        <v>1377</v>
      </c>
      <c r="C155" s="53" t="s">
        <v>1387</v>
      </c>
      <c r="D155" s="53" t="s">
        <v>1388</v>
      </c>
      <c r="E155" s="53" t="s">
        <v>1381</v>
      </c>
      <c r="F155" s="53" t="s">
        <v>1382</v>
      </c>
      <c r="G155" s="53" t="s">
        <v>1056</v>
      </c>
      <c r="H155" s="53" t="s">
        <v>662</v>
      </c>
    </row>
    <row r="156" spans="1:8" ht="11.25">
      <c r="A156" s="53">
        <v>155</v>
      </c>
      <c r="B156" s="53" t="s">
        <v>1377</v>
      </c>
      <c r="C156" s="53" t="s">
        <v>1389</v>
      </c>
      <c r="D156" s="53" t="s">
        <v>1390</v>
      </c>
      <c r="E156" s="53" t="s">
        <v>1381</v>
      </c>
      <c r="F156" s="53" t="s">
        <v>1382</v>
      </c>
      <c r="G156" s="53" t="s">
        <v>1056</v>
      </c>
      <c r="H156" s="53" t="s">
        <v>662</v>
      </c>
    </row>
    <row r="157" spans="1:8" ht="11.25">
      <c r="A157" s="53">
        <v>156</v>
      </c>
      <c r="B157" s="53" t="s">
        <v>1377</v>
      </c>
      <c r="C157" s="53" t="s">
        <v>1391</v>
      </c>
      <c r="D157" s="53" t="s">
        <v>1392</v>
      </c>
      <c r="E157" s="53" t="s">
        <v>1381</v>
      </c>
      <c r="F157" s="53" t="s">
        <v>1382</v>
      </c>
      <c r="G157" s="53" t="s">
        <v>1056</v>
      </c>
      <c r="H157" s="53" t="s">
        <v>662</v>
      </c>
    </row>
    <row r="158" spans="1:8" ht="11.25">
      <c r="A158" s="53">
        <v>157</v>
      </c>
      <c r="B158" s="53" t="s">
        <v>1377</v>
      </c>
      <c r="C158" s="53" t="s">
        <v>1393</v>
      </c>
      <c r="D158" s="53" t="s">
        <v>1394</v>
      </c>
      <c r="E158" s="53" t="s">
        <v>1381</v>
      </c>
      <c r="F158" s="53" t="s">
        <v>1382</v>
      </c>
      <c r="G158" s="53" t="s">
        <v>1056</v>
      </c>
      <c r="H158" s="53" t="s">
        <v>662</v>
      </c>
    </row>
    <row r="159" spans="1:8" ht="11.25">
      <c r="A159" s="53">
        <v>158</v>
      </c>
      <c r="B159" s="53" t="s">
        <v>1377</v>
      </c>
      <c r="C159" s="53" t="s">
        <v>1395</v>
      </c>
      <c r="D159" s="53" t="s">
        <v>1396</v>
      </c>
      <c r="E159" s="53" t="s">
        <v>1397</v>
      </c>
      <c r="F159" s="53" t="s">
        <v>1398</v>
      </c>
      <c r="G159" s="53" t="s">
        <v>1399</v>
      </c>
      <c r="H159" s="53" t="s">
        <v>727</v>
      </c>
    </row>
    <row r="160" spans="1:8" ht="11.25">
      <c r="A160" s="53">
        <v>159</v>
      </c>
      <c r="B160" s="53" t="s">
        <v>1400</v>
      </c>
      <c r="C160" s="53" t="s">
        <v>184</v>
      </c>
      <c r="D160" s="53" t="s">
        <v>185</v>
      </c>
      <c r="E160" s="53" t="s">
        <v>967</v>
      </c>
      <c r="F160" s="53" t="s">
        <v>968</v>
      </c>
      <c r="G160" s="53" t="s">
        <v>1406</v>
      </c>
      <c r="H160" s="53" t="s">
        <v>662</v>
      </c>
    </row>
    <row r="161" spans="1:8" ht="11.25">
      <c r="A161" s="53">
        <v>160</v>
      </c>
      <c r="B161" s="53" t="s">
        <v>1400</v>
      </c>
      <c r="C161" s="53" t="s">
        <v>184</v>
      </c>
      <c r="D161" s="53" t="s">
        <v>185</v>
      </c>
      <c r="E161" s="53" t="s">
        <v>969</v>
      </c>
      <c r="F161" s="53" t="s">
        <v>970</v>
      </c>
      <c r="G161" s="53" t="s">
        <v>1406</v>
      </c>
      <c r="H161" s="53" t="s">
        <v>662</v>
      </c>
    </row>
    <row r="162" spans="1:8" ht="11.25">
      <c r="A162" s="53">
        <v>161</v>
      </c>
      <c r="B162" s="53" t="s">
        <v>1400</v>
      </c>
      <c r="C162" s="53" t="s">
        <v>186</v>
      </c>
      <c r="D162" s="53" t="s">
        <v>187</v>
      </c>
      <c r="E162" s="53" t="s">
        <v>971</v>
      </c>
      <c r="F162" s="53" t="s">
        <v>972</v>
      </c>
      <c r="G162" s="53" t="s">
        <v>1406</v>
      </c>
      <c r="H162" s="53" t="s">
        <v>662</v>
      </c>
    </row>
    <row r="163" spans="1:8" ht="11.25">
      <c r="A163" s="53">
        <v>162</v>
      </c>
      <c r="B163" s="53" t="s">
        <v>1400</v>
      </c>
      <c r="C163" s="53" t="s">
        <v>190</v>
      </c>
      <c r="D163" s="53" t="s">
        <v>191</v>
      </c>
      <c r="E163" s="53" t="s">
        <v>973</v>
      </c>
      <c r="F163" s="53" t="s">
        <v>974</v>
      </c>
      <c r="G163" s="53" t="s">
        <v>975</v>
      </c>
      <c r="H163" s="53" t="s">
        <v>662</v>
      </c>
    </row>
    <row r="164" spans="1:8" ht="11.25">
      <c r="A164" s="53">
        <v>163</v>
      </c>
      <c r="B164" s="53" t="s">
        <v>1400</v>
      </c>
      <c r="C164" s="53" t="s">
        <v>1402</v>
      </c>
      <c r="D164" s="53" t="s">
        <v>1403</v>
      </c>
      <c r="E164" s="53" t="s">
        <v>1404</v>
      </c>
      <c r="F164" s="53" t="s">
        <v>1405</v>
      </c>
      <c r="G164" s="53" t="s">
        <v>1406</v>
      </c>
      <c r="H164" s="53" t="s">
        <v>727</v>
      </c>
    </row>
    <row r="165" spans="1:8" ht="11.25">
      <c r="A165" s="53">
        <v>164</v>
      </c>
      <c r="B165" s="53" t="s">
        <v>1407</v>
      </c>
      <c r="C165" s="53" t="s">
        <v>1409</v>
      </c>
      <c r="D165" s="53" t="s">
        <v>1410</v>
      </c>
      <c r="E165" s="53" t="s">
        <v>1411</v>
      </c>
      <c r="F165" s="53" t="s">
        <v>1412</v>
      </c>
      <c r="G165" s="53" t="s">
        <v>1413</v>
      </c>
      <c r="H165" s="53" t="s">
        <v>727</v>
      </c>
    </row>
    <row r="166" spans="1:8" ht="11.25">
      <c r="A166" s="53">
        <v>165</v>
      </c>
      <c r="B166" s="53" t="s">
        <v>1407</v>
      </c>
      <c r="C166" s="53" t="s">
        <v>1409</v>
      </c>
      <c r="D166" s="53" t="s">
        <v>1410</v>
      </c>
      <c r="E166" s="53" t="s">
        <v>1414</v>
      </c>
      <c r="F166" s="53" t="s">
        <v>1415</v>
      </c>
      <c r="G166" s="53" t="s">
        <v>1413</v>
      </c>
      <c r="H166" s="53" t="s">
        <v>662</v>
      </c>
    </row>
    <row r="167" spans="1:8" ht="11.25">
      <c r="A167" s="53">
        <v>166</v>
      </c>
      <c r="B167" s="53" t="s">
        <v>1407</v>
      </c>
      <c r="C167" s="53" t="s">
        <v>1416</v>
      </c>
      <c r="D167" s="53" t="s">
        <v>1417</v>
      </c>
      <c r="E167" s="53" t="s">
        <v>1418</v>
      </c>
      <c r="F167" s="53" t="s">
        <v>1419</v>
      </c>
      <c r="G167" s="53" t="s">
        <v>1420</v>
      </c>
      <c r="H167" s="53" t="s">
        <v>662</v>
      </c>
    </row>
    <row r="168" spans="1:8" ht="11.25">
      <c r="A168" s="53">
        <v>167</v>
      </c>
      <c r="B168" s="53" t="s">
        <v>1421</v>
      </c>
      <c r="C168" s="53" t="s">
        <v>1416</v>
      </c>
      <c r="D168" s="53" t="s">
        <v>1423</v>
      </c>
      <c r="E168" s="53" t="s">
        <v>1424</v>
      </c>
      <c r="F168" s="53" t="s">
        <v>1425</v>
      </c>
      <c r="G168" s="53" t="s">
        <v>1420</v>
      </c>
      <c r="H168" s="53" t="s">
        <v>727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272</v>
      </c>
      <c r="B1" s="48" t="s">
        <v>271</v>
      </c>
      <c r="C1" s="48" t="s">
        <v>284</v>
      </c>
    </row>
    <row r="2" spans="1:5" ht="11.25">
      <c r="A2" s="48" t="s">
        <v>1426</v>
      </c>
      <c r="B2" s="48" t="s">
        <v>1426</v>
      </c>
      <c r="C2" s="48" t="s">
        <v>1427</v>
      </c>
      <c r="D2" s="48" t="s">
        <v>1426</v>
      </c>
      <c r="E2" s="48" t="s">
        <v>849</v>
      </c>
    </row>
    <row r="3" spans="1:5" ht="11.25">
      <c r="A3" s="48" t="s">
        <v>1426</v>
      </c>
      <c r="B3" s="48" t="s">
        <v>1428</v>
      </c>
      <c r="C3" s="48" t="s">
        <v>1429</v>
      </c>
      <c r="D3" s="48" t="s">
        <v>991</v>
      </c>
      <c r="E3" s="48" t="s">
        <v>731</v>
      </c>
    </row>
    <row r="4" spans="1:5" ht="11.25">
      <c r="A4" s="48" t="s">
        <v>1426</v>
      </c>
      <c r="B4" s="48" t="s">
        <v>1430</v>
      </c>
      <c r="C4" s="48" t="s">
        <v>1431</v>
      </c>
      <c r="D4" s="48" t="s">
        <v>1004</v>
      </c>
      <c r="E4" s="48" t="s">
        <v>732</v>
      </c>
    </row>
    <row r="5" spans="1:5" ht="11.25">
      <c r="A5" s="48" t="s">
        <v>1426</v>
      </c>
      <c r="B5" s="48" t="s">
        <v>1432</v>
      </c>
      <c r="C5" s="48" t="s">
        <v>1433</v>
      </c>
      <c r="D5" s="48" t="s">
        <v>1011</v>
      </c>
      <c r="E5" s="48" t="s">
        <v>733</v>
      </c>
    </row>
    <row r="6" spans="1:5" ht="11.25">
      <c r="A6" s="48" t="s">
        <v>1426</v>
      </c>
      <c r="B6" s="48" t="s">
        <v>1434</v>
      </c>
      <c r="C6" s="48" t="s">
        <v>1435</v>
      </c>
      <c r="D6" s="48" t="s">
        <v>1028</v>
      </c>
      <c r="E6" s="48" t="s">
        <v>734</v>
      </c>
    </row>
    <row r="7" spans="1:5" ht="11.25">
      <c r="A7" s="48" t="s">
        <v>1426</v>
      </c>
      <c r="B7" s="48" t="s">
        <v>1436</v>
      </c>
      <c r="C7" s="48" t="s">
        <v>1437</v>
      </c>
      <c r="D7" s="48" t="s">
        <v>1033</v>
      </c>
      <c r="E7" s="48" t="s">
        <v>735</v>
      </c>
    </row>
    <row r="8" spans="1:5" ht="11.25">
      <c r="A8" s="48" t="s">
        <v>1426</v>
      </c>
      <c r="B8" s="48" t="s">
        <v>1438</v>
      </c>
      <c r="C8" s="48" t="s">
        <v>1439</v>
      </c>
      <c r="D8" s="48" t="s">
        <v>1040</v>
      </c>
      <c r="E8" s="48" t="s">
        <v>736</v>
      </c>
    </row>
    <row r="9" spans="1:5" ht="11.25">
      <c r="A9" s="48" t="s">
        <v>1426</v>
      </c>
      <c r="B9" s="48" t="s">
        <v>1440</v>
      </c>
      <c r="C9" s="48" t="s">
        <v>1441</v>
      </c>
      <c r="D9" s="48" t="s">
        <v>1044</v>
      </c>
      <c r="E9" s="48" t="s">
        <v>737</v>
      </c>
    </row>
    <row r="10" spans="1:5" ht="11.25">
      <c r="A10" s="48" t="s">
        <v>1426</v>
      </c>
      <c r="B10" s="48" t="s">
        <v>236</v>
      </c>
      <c r="C10" s="48" t="s">
        <v>1442</v>
      </c>
      <c r="D10" s="48" t="s">
        <v>1052</v>
      </c>
      <c r="E10" s="48" t="s">
        <v>738</v>
      </c>
    </row>
    <row r="11" spans="1:5" ht="11.25">
      <c r="A11" s="48" t="s">
        <v>1426</v>
      </c>
      <c r="B11" s="48" t="s">
        <v>1443</v>
      </c>
      <c r="C11" s="48" t="s">
        <v>1444</v>
      </c>
      <c r="D11" s="48" t="s">
        <v>1057</v>
      </c>
      <c r="E11" s="48" t="s">
        <v>739</v>
      </c>
    </row>
    <row r="12" spans="1:5" ht="11.25">
      <c r="A12" s="48" t="s">
        <v>1426</v>
      </c>
      <c r="B12" s="48" t="s">
        <v>1445</v>
      </c>
      <c r="C12" s="48" t="s">
        <v>1446</v>
      </c>
      <c r="D12" s="48" t="s">
        <v>1103</v>
      </c>
      <c r="E12" s="48" t="s">
        <v>740</v>
      </c>
    </row>
    <row r="13" spans="1:5" ht="11.25">
      <c r="A13" s="48" t="s">
        <v>1426</v>
      </c>
      <c r="B13" s="48" t="s">
        <v>237</v>
      </c>
      <c r="C13" s="48" t="s">
        <v>1447</v>
      </c>
      <c r="D13" s="48" t="s">
        <v>1114</v>
      </c>
      <c r="E13" s="48" t="s">
        <v>741</v>
      </c>
    </row>
    <row r="14" spans="1:5" ht="11.25">
      <c r="A14" s="48" t="s">
        <v>1426</v>
      </c>
      <c r="B14" s="48" t="s">
        <v>1448</v>
      </c>
      <c r="C14" s="48" t="s">
        <v>1449</v>
      </c>
      <c r="D14" s="48" t="s">
        <v>1122</v>
      </c>
      <c r="E14" s="48" t="s">
        <v>742</v>
      </c>
    </row>
    <row r="15" spans="1:5" ht="11.25">
      <c r="A15" s="48" t="s">
        <v>1426</v>
      </c>
      <c r="B15" s="48" t="s">
        <v>235</v>
      </c>
      <c r="C15" s="48" t="s">
        <v>1450</v>
      </c>
      <c r="D15" s="48" t="s">
        <v>1138</v>
      </c>
      <c r="E15" s="48" t="s">
        <v>743</v>
      </c>
    </row>
    <row r="16" spans="1:5" ht="11.25">
      <c r="A16" s="48" t="s">
        <v>1426</v>
      </c>
      <c r="B16" s="48" t="s">
        <v>1451</v>
      </c>
      <c r="C16" s="48" t="s">
        <v>1452</v>
      </c>
      <c r="D16" s="48" t="s">
        <v>1184</v>
      </c>
      <c r="E16" s="48" t="s">
        <v>744</v>
      </c>
    </row>
    <row r="17" spans="1:5" ht="11.25">
      <c r="A17" s="48" t="s">
        <v>1426</v>
      </c>
      <c r="B17" s="48" t="s">
        <v>1453</v>
      </c>
      <c r="C17" s="48" t="s">
        <v>1454</v>
      </c>
      <c r="D17" s="48" t="s">
        <v>1195</v>
      </c>
      <c r="E17" s="48" t="s">
        <v>745</v>
      </c>
    </row>
    <row r="18" spans="1:5" ht="11.25">
      <c r="A18" s="48" t="s">
        <v>1426</v>
      </c>
      <c r="B18" s="48" t="s">
        <v>1455</v>
      </c>
      <c r="C18" s="48" t="s">
        <v>1456</v>
      </c>
      <c r="D18" s="48" t="s">
        <v>1209</v>
      </c>
      <c r="E18" s="48" t="s">
        <v>746</v>
      </c>
    </row>
    <row r="19" spans="1:5" ht="11.25">
      <c r="A19" s="48" t="s">
        <v>991</v>
      </c>
      <c r="B19" s="48" t="s">
        <v>991</v>
      </c>
      <c r="C19" s="48" t="s">
        <v>998</v>
      </c>
      <c r="D19" s="48" t="s">
        <v>1238</v>
      </c>
      <c r="E19" s="48" t="s">
        <v>747</v>
      </c>
    </row>
    <row r="20" spans="1:5" ht="11.25">
      <c r="A20" s="48" t="s">
        <v>991</v>
      </c>
      <c r="B20" s="48" t="s">
        <v>999</v>
      </c>
      <c r="C20" s="48" t="s">
        <v>1000</v>
      </c>
      <c r="D20" s="48" t="s">
        <v>1244</v>
      </c>
      <c r="E20" s="48" t="s">
        <v>748</v>
      </c>
    </row>
    <row r="21" spans="1:5" ht="11.25">
      <c r="A21" s="48" t="s">
        <v>991</v>
      </c>
      <c r="B21" s="48" t="s">
        <v>1457</v>
      </c>
      <c r="C21" s="48" t="s">
        <v>1458</v>
      </c>
      <c r="D21" s="48" t="s">
        <v>1250</v>
      </c>
      <c r="E21" s="48" t="s">
        <v>840</v>
      </c>
    </row>
    <row r="22" spans="1:5" ht="11.25">
      <c r="A22" s="48" t="s">
        <v>991</v>
      </c>
      <c r="B22" s="48" t="s">
        <v>1459</v>
      </c>
      <c r="C22" s="48" t="s">
        <v>1460</v>
      </c>
      <c r="D22" s="48" t="s">
        <v>1309</v>
      </c>
      <c r="E22" s="48" t="s">
        <v>841</v>
      </c>
    </row>
    <row r="23" spans="1:5" ht="11.25">
      <c r="A23" s="48" t="s">
        <v>991</v>
      </c>
      <c r="B23" s="48" t="s">
        <v>1461</v>
      </c>
      <c r="C23" s="48" t="s">
        <v>1462</v>
      </c>
      <c r="D23" s="48" t="s">
        <v>1362</v>
      </c>
      <c r="E23" s="48" t="s">
        <v>842</v>
      </c>
    </row>
    <row r="24" spans="1:5" ht="11.25">
      <c r="A24" s="48" t="s">
        <v>991</v>
      </c>
      <c r="B24" s="48" t="s">
        <v>1463</v>
      </c>
      <c r="C24" s="48" t="s">
        <v>1464</v>
      </c>
      <c r="D24" s="48" t="s">
        <v>1377</v>
      </c>
      <c r="E24" s="48" t="s">
        <v>843</v>
      </c>
    </row>
    <row r="25" spans="1:5" ht="11.25">
      <c r="A25" s="48" t="s">
        <v>991</v>
      </c>
      <c r="B25" s="48" t="s">
        <v>1465</v>
      </c>
      <c r="C25" s="48" t="s">
        <v>1466</v>
      </c>
      <c r="D25" s="48" t="s">
        <v>1400</v>
      </c>
      <c r="E25" s="48" t="s">
        <v>844</v>
      </c>
    </row>
    <row r="26" spans="1:5" ht="11.25">
      <c r="A26" s="48" t="s">
        <v>991</v>
      </c>
      <c r="B26" s="48" t="s">
        <v>1467</v>
      </c>
      <c r="C26" s="48" t="s">
        <v>1468</v>
      </c>
      <c r="D26" s="48" t="s">
        <v>1407</v>
      </c>
      <c r="E26" s="48" t="s">
        <v>845</v>
      </c>
    </row>
    <row r="27" spans="1:5" ht="11.25">
      <c r="A27" s="48" t="s">
        <v>991</v>
      </c>
      <c r="B27" s="48" t="s">
        <v>1469</v>
      </c>
      <c r="C27" s="48" t="s">
        <v>1470</v>
      </c>
      <c r="D27" s="48" t="s">
        <v>1421</v>
      </c>
      <c r="E27" s="48" t="s">
        <v>846</v>
      </c>
    </row>
    <row r="28" spans="1:3" ht="11.25">
      <c r="A28" s="48" t="s">
        <v>991</v>
      </c>
      <c r="B28" s="48" t="s">
        <v>1471</v>
      </c>
      <c r="C28" s="48" t="s">
        <v>1472</v>
      </c>
    </row>
    <row r="29" spans="1:3" ht="11.25">
      <c r="A29" s="48" t="s">
        <v>991</v>
      </c>
      <c r="B29" s="48" t="s">
        <v>1473</v>
      </c>
      <c r="C29" s="48" t="s">
        <v>1474</v>
      </c>
    </row>
    <row r="30" spans="1:3" ht="11.25">
      <c r="A30" s="48" t="s">
        <v>991</v>
      </c>
      <c r="B30" s="48" t="s">
        <v>1475</v>
      </c>
      <c r="C30" s="48" t="s">
        <v>1476</v>
      </c>
    </row>
    <row r="31" spans="1:3" ht="11.25">
      <c r="A31" s="48" t="s">
        <v>991</v>
      </c>
      <c r="B31" s="48" t="s">
        <v>1477</v>
      </c>
      <c r="C31" s="48" t="s">
        <v>1478</v>
      </c>
    </row>
    <row r="32" spans="1:3" ht="11.25">
      <c r="A32" s="48" t="s">
        <v>1004</v>
      </c>
      <c r="B32" s="48" t="s">
        <v>1479</v>
      </c>
      <c r="C32" s="48" t="s">
        <v>1480</v>
      </c>
    </row>
    <row r="33" spans="1:3" ht="11.25">
      <c r="A33" s="48" t="s">
        <v>1004</v>
      </c>
      <c r="B33" s="48" t="s">
        <v>1481</v>
      </c>
      <c r="C33" s="48" t="s">
        <v>1482</v>
      </c>
    </row>
    <row r="34" spans="1:3" ht="11.25">
      <c r="A34" s="48" t="s">
        <v>1004</v>
      </c>
      <c r="B34" s="48" t="s">
        <v>1004</v>
      </c>
      <c r="C34" s="48" t="s">
        <v>1005</v>
      </c>
    </row>
    <row r="35" spans="1:3" ht="11.25">
      <c r="A35" s="48" t="s">
        <v>1004</v>
      </c>
      <c r="B35" s="48" t="s">
        <v>1006</v>
      </c>
      <c r="C35" s="48" t="s">
        <v>1007</v>
      </c>
    </row>
    <row r="36" spans="1:3" ht="11.25">
      <c r="A36" s="48" t="s">
        <v>1004</v>
      </c>
      <c r="B36" s="48" t="s">
        <v>1483</v>
      </c>
      <c r="C36" s="48" t="s">
        <v>1484</v>
      </c>
    </row>
    <row r="37" spans="1:3" ht="11.25">
      <c r="A37" s="48" t="s">
        <v>1004</v>
      </c>
      <c r="B37" s="48" t="s">
        <v>1485</v>
      </c>
      <c r="C37" s="48" t="s">
        <v>1486</v>
      </c>
    </row>
    <row r="38" spans="1:3" ht="11.25">
      <c r="A38" s="48" t="s">
        <v>1004</v>
      </c>
      <c r="B38" s="48" t="s">
        <v>1487</v>
      </c>
      <c r="C38" s="48" t="s">
        <v>1488</v>
      </c>
    </row>
    <row r="39" spans="1:3" ht="11.25">
      <c r="A39" s="48" t="s">
        <v>1004</v>
      </c>
      <c r="B39" s="48" t="s">
        <v>1489</v>
      </c>
      <c r="C39" s="48" t="s">
        <v>1490</v>
      </c>
    </row>
    <row r="40" spans="1:3" ht="11.25">
      <c r="A40" s="48" t="s">
        <v>1004</v>
      </c>
      <c r="B40" s="48" t="s">
        <v>1491</v>
      </c>
      <c r="C40" s="48" t="s">
        <v>1492</v>
      </c>
    </row>
    <row r="41" spans="1:3" ht="11.25">
      <c r="A41" s="48" t="s">
        <v>1004</v>
      </c>
      <c r="B41" s="48" t="s">
        <v>1493</v>
      </c>
      <c r="C41" s="48" t="s">
        <v>1494</v>
      </c>
    </row>
    <row r="42" spans="1:3" ht="11.25">
      <c r="A42" s="48" t="s">
        <v>1004</v>
      </c>
      <c r="B42" s="48" t="s">
        <v>1495</v>
      </c>
      <c r="C42" s="48" t="s">
        <v>1496</v>
      </c>
    </row>
    <row r="43" spans="1:3" ht="11.25">
      <c r="A43" s="48" t="s">
        <v>1004</v>
      </c>
      <c r="B43" s="48" t="s">
        <v>1448</v>
      </c>
      <c r="C43" s="48" t="s">
        <v>1497</v>
      </c>
    </row>
    <row r="44" spans="1:3" ht="11.25">
      <c r="A44" s="48" t="s">
        <v>1004</v>
      </c>
      <c r="B44" s="48" t="s">
        <v>1498</v>
      </c>
      <c r="C44" s="48" t="s">
        <v>1499</v>
      </c>
    </row>
    <row r="45" spans="1:3" ht="11.25">
      <c r="A45" s="48" t="s">
        <v>1004</v>
      </c>
      <c r="B45" s="48" t="s">
        <v>1500</v>
      </c>
      <c r="C45" s="48" t="s">
        <v>1501</v>
      </c>
    </row>
    <row r="46" spans="1:3" ht="11.25">
      <c r="A46" s="48" t="s">
        <v>1004</v>
      </c>
      <c r="B46" s="48" t="s">
        <v>1502</v>
      </c>
      <c r="C46" s="48" t="s">
        <v>1503</v>
      </c>
    </row>
    <row r="47" spans="1:3" ht="11.25">
      <c r="A47" s="48" t="s">
        <v>1004</v>
      </c>
      <c r="B47" s="48" t="s">
        <v>1504</v>
      </c>
      <c r="C47" s="48" t="s">
        <v>1505</v>
      </c>
    </row>
    <row r="48" spans="1:3" ht="11.25">
      <c r="A48" s="48" t="s">
        <v>1004</v>
      </c>
      <c r="B48" s="48" t="s">
        <v>1506</v>
      </c>
      <c r="C48" s="48" t="s">
        <v>1507</v>
      </c>
    </row>
    <row r="49" spans="1:3" ht="11.25">
      <c r="A49" s="48" t="s">
        <v>1004</v>
      </c>
      <c r="B49" s="48" t="s">
        <v>1508</v>
      </c>
      <c r="C49" s="48" t="s">
        <v>1509</v>
      </c>
    </row>
    <row r="50" spans="1:3" ht="11.25">
      <c r="A50" s="48" t="s">
        <v>1004</v>
      </c>
      <c r="B50" s="48" t="s">
        <v>1510</v>
      </c>
      <c r="C50" s="48" t="s">
        <v>1511</v>
      </c>
    </row>
    <row r="51" spans="1:3" ht="11.25">
      <c r="A51" s="48" t="s">
        <v>1004</v>
      </c>
      <c r="B51" s="48" t="s">
        <v>1512</v>
      </c>
      <c r="C51" s="48" t="s">
        <v>1513</v>
      </c>
    </row>
    <row r="52" spans="1:3" ht="11.25">
      <c r="A52" s="48" t="s">
        <v>1011</v>
      </c>
      <c r="B52" s="48" t="s">
        <v>1514</v>
      </c>
      <c r="C52" s="48" t="s">
        <v>1515</v>
      </c>
    </row>
    <row r="53" spans="1:3" ht="11.25">
      <c r="A53" s="48" t="s">
        <v>1011</v>
      </c>
      <c r="B53" s="48" t="s">
        <v>1516</v>
      </c>
      <c r="C53" s="48" t="s">
        <v>1517</v>
      </c>
    </row>
    <row r="54" spans="1:3" ht="11.25">
      <c r="A54" s="48" t="s">
        <v>1011</v>
      </c>
      <c r="B54" s="48" t="s">
        <v>1518</v>
      </c>
      <c r="C54" s="48" t="s">
        <v>1519</v>
      </c>
    </row>
    <row r="55" spans="1:3" ht="11.25">
      <c r="A55" s="48" t="s">
        <v>1011</v>
      </c>
      <c r="B55" s="48" t="s">
        <v>1520</v>
      </c>
      <c r="C55" s="48" t="s">
        <v>1521</v>
      </c>
    </row>
    <row r="56" spans="1:3" ht="11.25">
      <c r="A56" s="48" t="s">
        <v>1011</v>
      </c>
      <c r="B56" s="48" t="s">
        <v>1522</v>
      </c>
      <c r="C56" s="48" t="s">
        <v>1523</v>
      </c>
    </row>
    <row r="57" spans="1:3" ht="11.25">
      <c r="A57" s="48" t="s">
        <v>1011</v>
      </c>
      <c r="B57" s="48" t="s">
        <v>1524</v>
      </c>
      <c r="C57" s="48" t="s">
        <v>1525</v>
      </c>
    </row>
    <row r="58" spans="1:3" ht="11.25">
      <c r="A58" s="48" t="s">
        <v>1011</v>
      </c>
      <c r="B58" s="48" t="s">
        <v>1526</v>
      </c>
      <c r="C58" s="48" t="s">
        <v>1527</v>
      </c>
    </row>
    <row r="59" spans="1:3" ht="11.25">
      <c r="A59" s="48" t="s">
        <v>1011</v>
      </c>
      <c r="B59" s="48" t="s">
        <v>1011</v>
      </c>
      <c r="C59" s="48" t="s">
        <v>1012</v>
      </c>
    </row>
    <row r="60" spans="1:3" ht="11.25">
      <c r="A60" s="48" t="s">
        <v>1011</v>
      </c>
      <c r="B60" s="48" t="s">
        <v>1013</v>
      </c>
      <c r="C60" s="48" t="s">
        <v>1014</v>
      </c>
    </row>
    <row r="61" spans="1:3" ht="11.25">
      <c r="A61" s="48" t="s">
        <v>1011</v>
      </c>
      <c r="B61" s="48" t="s">
        <v>1528</v>
      </c>
      <c r="C61" s="48" t="s">
        <v>1529</v>
      </c>
    </row>
    <row r="62" spans="1:3" ht="11.25">
      <c r="A62" s="48" t="s">
        <v>1011</v>
      </c>
      <c r="B62" s="48" t="s">
        <v>1530</v>
      </c>
      <c r="C62" s="48" t="s">
        <v>1531</v>
      </c>
    </row>
    <row r="63" spans="1:3" ht="11.25">
      <c r="A63" s="48" t="s">
        <v>1011</v>
      </c>
      <c r="B63" s="48" t="s">
        <v>1019</v>
      </c>
      <c r="C63" s="48" t="s">
        <v>1020</v>
      </c>
    </row>
    <row r="64" spans="1:3" ht="11.25">
      <c r="A64" s="48" t="s">
        <v>1011</v>
      </c>
      <c r="B64" s="48" t="s">
        <v>1532</v>
      </c>
      <c r="C64" s="48" t="s">
        <v>1533</v>
      </c>
    </row>
    <row r="65" spans="1:3" ht="11.25">
      <c r="A65" s="48" t="s">
        <v>1011</v>
      </c>
      <c r="B65" s="48" t="s">
        <v>1534</v>
      </c>
      <c r="C65" s="48" t="s">
        <v>1535</v>
      </c>
    </row>
    <row r="66" spans="1:3" ht="11.25">
      <c r="A66" s="48" t="s">
        <v>1011</v>
      </c>
      <c r="B66" s="48" t="s">
        <v>1536</v>
      </c>
      <c r="C66" s="48" t="s">
        <v>1537</v>
      </c>
    </row>
    <row r="67" spans="1:3" ht="11.25">
      <c r="A67" s="48" t="s">
        <v>1011</v>
      </c>
      <c r="B67" s="48" t="s">
        <v>1026</v>
      </c>
      <c r="C67" s="48" t="s">
        <v>1027</v>
      </c>
    </row>
    <row r="68" spans="1:3" ht="11.25">
      <c r="A68" s="48" t="s">
        <v>1011</v>
      </c>
      <c r="B68" s="48" t="s">
        <v>1538</v>
      </c>
      <c r="C68" s="48" t="s">
        <v>1539</v>
      </c>
    </row>
    <row r="69" spans="1:3" ht="11.25">
      <c r="A69" s="48" t="s">
        <v>1011</v>
      </c>
      <c r="B69" s="48" t="s">
        <v>1540</v>
      </c>
      <c r="C69" s="48" t="s">
        <v>1541</v>
      </c>
    </row>
    <row r="70" spans="1:3" ht="11.25">
      <c r="A70" s="48" t="s">
        <v>1011</v>
      </c>
      <c r="B70" s="48" t="s">
        <v>1542</v>
      </c>
      <c r="C70" s="48" t="s">
        <v>1543</v>
      </c>
    </row>
    <row r="71" spans="1:3" ht="11.25">
      <c r="A71" s="48" t="s">
        <v>1011</v>
      </c>
      <c r="B71" s="48" t="s">
        <v>1544</v>
      </c>
      <c r="C71" s="48" t="s">
        <v>1545</v>
      </c>
    </row>
    <row r="72" spans="1:3" ht="11.25">
      <c r="A72" s="48" t="s">
        <v>1028</v>
      </c>
      <c r="B72" s="48" t="s">
        <v>1028</v>
      </c>
      <c r="C72" s="48" t="s">
        <v>1029</v>
      </c>
    </row>
    <row r="73" spans="1:3" ht="11.25">
      <c r="A73" s="48" t="s">
        <v>1033</v>
      </c>
      <c r="B73" s="48" t="s">
        <v>1033</v>
      </c>
      <c r="C73" s="48" t="s">
        <v>1034</v>
      </c>
    </row>
    <row r="74" spans="1:3" ht="11.25">
      <c r="A74" s="48" t="s">
        <v>1040</v>
      </c>
      <c r="B74" s="48" t="s">
        <v>1040</v>
      </c>
      <c r="C74" s="48" t="s">
        <v>1041</v>
      </c>
    </row>
    <row r="75" spans="1:3" ht="11.25">
      <c r="A75" s="48" t="s">
        <v>1044</v>
      </c>
      <c r="B75" s="48" t="s">
        <v>1044</v>
      </c>
      <c r="C75" s="48" t="s">
        <v>1045</v>
      </c>
    </row>
    <row r="76" spans="1:3" ht="11.25">
      <c r="A76" s="48" t="s">
        <v>1052</v>
      </c>
      <c r="B76" s="48" t="s">
        <v>1052</v>
      </c>
      <c r="C76" s="48" t="s">
        <v>1053</v>
      </c>
    </row>
    <row r="77" spans="1:3" ht="11.25">
      <c r="A77" s="48" t="s">
        <v>1057</v>
      </c>
      <c r="B77" s="48" t="s">
        <v>1059</v>
      </c>
      <c r="C77" s="48" t="s">
        <v>1060</v>
      </c>
    </row>
    <row r="78" spans="1:3" ht="11.25">
      <c r="A78" s="48" t="s">
        <v>1057</v>
      </c>
      <c r="B78" s="48" t="s">
        <v>1066</v>
      </c>
      <c r="C78" s="48" t="s">
        <v>1067</v>
      </c>
    </row>
    <row r="79" spans="1:3" ht="11.25">
      <c r="A79" s="48" t="s">
        <v>1057</v>
      </c>
      <c r="B79" s="48" t="s">
        <v>1070</v>
      </c>
      <c r="C79" s="48" t="s">
        <v>1071</v>
      </c>
    </row>
    <row r="80" spans="1:3" ht="11.25">
      <c r="A80" s="48" t="s">
        <v>1057</v>
      </c>
      <c r="B80" s="48" t="s">
        <v>1076</v>
      </c>
      <c r="C80" s="48" t="s">
        <v>1077</v>
      </c>
    </row>
    <row r="81" spans="1:3" ht="11.25">
      <c r="A81" s="48" t="s">
        <v>1057</v>
      </c>
      <c r="B81" s="48" t="s">
        <v>1546</v>
      </c>
      <c r="C81" s="48" t="s">
        <v>1547</v>
      </c>
    </row>
    <row r="82" spans="1:3" ht="11.25">
      <c r="A82" s="48" t="s">
        <v>1057</v>
      </c>
      <c r="B82" s="48" t="s">
        <v>1057</v>
      </c>
      <c r="C82" s="48" t="s">
        <v>1058</v>
      </c>
    </row>
    <row r="83" spans="1:3" ht="11.25">
      <c r="A83" s="48" t="s">
        <v>1057</v>
      </c>
      <c r="B83" s="48" t="s">
        <v>1080</v>
      </c>
      <c r="C83" s="48" t="s">
        <v>1081</v>
      </c>
    </row>
    <row r="84" spans="1:3" ht="11.25">
      <c r="A84" s="48" t="s">
        <v>1057</v>
      </c>
      <c r="B84" s="48" t="s">
        <v>1548</v>
      </c>
      <c r="C84" s="48" t="s">
        <v>1549</v>
      </c>
    </row>
    <row r="85" spans="1:3" ht="11.25">
      <c r="A85" s="48" t="s">
        <v>1057</v>
      </c>
      <c r="B85" s="48" t="s">
        <v>234</v>
      </c>
      <c r="C85" s="48" t="s">
        <v>1084</v>
      </c>
    </row>
    <row r="86" spans="1:3" ht="11.25">
      <c r="A86" s="48" t="s">
        <v>1057</v>
      </c>
      <c r="B86" s="48" t="s">
        <v>1089</v>
      </c>
      <c r="C86" s="48" t="s">
        <v>1090</v>
      </c>
    </row>
    <row r="87" spans="1:3" ht="11.25">
      <c r="A87" s="48" t="s">
        <v>1057</v>
      </c>
      <c r="B87" s="48" t="s">
        <v>1093</v>
      </c>
      <c r="C87" s="48" t="s">
        <v>1094</v>
      </c>
    </row>
    <row r="88" spans="1:3" ht="11.25">
      <c r="A88" s="48" t="s">
        <v>1057</v>
      </c>
      <c r="B88" s="48" t="s">
        <v>1550</v>
      </c>
      <c r="C88" s="48" t="s">
        <v>1551</v>
      </c>
    </row>
    <row r="89" spans="1:3" ht="11.25">
      <c r="A89" s="48" t="s">
        <v>1057</v>
      </c>
      <c r="B89" s="48" t="s">
        <v>1097</v>
      </c>
      <c r="C89" s="48" t="s">
        <v>1098</v>
      </c>
    </row>
    <row r="90" spans="1:3" ht="11.25">
      <c r="A90" s="48" t="s">
        <v>1057</v>
      </c>
      <c r="B90" s="48" t="s">
        <v>1552</v>
      </c>
      <c r="C90" s="48" t="s">
        <v>1553</v>
      </c>
    </row>
    <row r="91" spans="1:3" ht="11.25">
      <c r="A91" s="48" t="s">
        <v>1103</v>
      </c>
      <c r="B91" s="48" t="s">
        <v>1554</v>
      </c>
      <c r="C91" s="48" t="s">
        <v>1555</v>
      </c>
    </row>
    <row r="92" spans="1:3" ht="11.25">
      <c r="A92" s="48" t="s">
        <v>1103</v>
      </c>
      <c r="B92" s="48" t="s">
        <v>1556</v>
      </c>
      <c r="C92" s="48" t="s">
        <v>1557</v>
      </c>
    </row>
    <row r="93" spans="1:3" ht="11.25">
      <c r="A93" s="48" t="s">
        <v>1103</v>
      </c>
      <c r="B93" s="48" t="s">
        <v>1558</v>
      </c>
      <c r="C93" s="48" t="s">
        <v>1559</v>
      </c>
    </row>
    <row r="94" spans="1:3" ht="11.25">
      <c r="A94" s="48" t="s">
        <v>1103</v>
      </c>
      <c r="B94" s="48" t="s">
        <v>1560</v>
      </c>
      <c r="C94" s="48" t="s">
        <v>1561</v>
      </c>
    </row>
    <row r="95" spans="1:3" ht="11.25">
      <c r="A95" s="48" t="s">
        <v>1103</v>
      </c>
      <c r="B95" s="48" t="s">
        <v>1562</v>
      </c>
      <c r="C95" s="48" t="s">
        <v>1563</v>
      </c>
    </row>
    <row r="96" spans="1:3" ht="11.25">
      <c r="A96" s="48" t="s">
        <v>1103</v>
      </c>
      <c r="B96" s="48" t="s">
        <v>1103</v>
      </c>
      <c r="C96" s="48" t="s">
        <v>1104</v>
      </c>
    </row>
    <row r="97" spans="1:3" ht="11.25">
      <c r="A97" s="48" t="s">
        <v>1103</v>
      </c>
      <c r="B97" s="48" t="s">
        <v>1564</v>
      </c>
      <c r="C97" s="48" t="s">
        <v>1565</v>
      </c>
    </row>
    <row r="98" spans="1:3" ht="11.25">
      <c r="A98" s="48" t="s">
        <v>1103</v>
      </c>
      <c r="B98" s="48" t="s">
        <v>1566</v>
      </c>
      <c r="C98" s="48" t="s">
        <v>1567</v>
      </c>
    </row>
    <row r="99" spans="1:3" ht="11.25">
      <c r="A99" s="48" t="s">
        <v>1103</v>
      </c>
      <c r="B99" s="48" t="s">
        <v>1568</v>
      </c>
      <c r="C99" s="48" t="s">
        <v>1569</v>
      </c>
    </row>
    <row r="100" spans="1:3" ht="11.25">
      <c r="A100" s="48" t="s">
        <v>1103</v>
      </c>
      <c r="B100" s="48" t="s">
        <v>1570</v>
      </c>
      <c r="C100" s="48" t="s">
        <v>1571</v>
      </c>
    </row>
    <row r="101" spans="1:3" ht="11.25">
      <c r="A101" s="48" t="s">
        <v>1103</v>
      </c>
      <c r="B101" s="48" t="s">
        <v>1572</v>
      </c>
      <c r="C101" s="48" t="s">
        <v>1573</v>
      </c>
    </row>
    <row r="102" spans="1:3" ht="11.25">
      <c r="A102" s="48" t="s">
        <v>1103</v>
      </c>
      <c r="B102" s="48" t="s">
        <v>1574</v>
      </c>
      <c r="C102" s="48" t="s">
        <v>1575</v>
      </c>
    </row>
    <row r="103" spans="1:3" ht="11.25">
      <c r="A103" s="48" t="s">
        <v>1103</v>
      </c>
      <c r="B103" s="48" t="s">
        <v>1576</v>
      </c>
      <c r="C103" s="48" t="s">
        <v>1577</v>
      </c>
    </row>
    <row r="104" spans="1:3" ht="11.25">
      <c r="A104" s="48" t="s">
        <v>1103</v>
      </c>
      <c r="B104" s="48" t="s">
        <v>1578</v>
      </c>
      <c r="C104" s="48" t="s">
        <v>1579</v>
      </c>
    </row>
    <row r="105" spans="1:3" ht="11.25">
      <c r="A105" s="48" t="s">
        <v>1103</v>
      </c>
      <c r="B105" s="48" t="s">
        <v>1580</v>
      </c>
      <c r="C105" s="48" t="s">
        <v>1581</v>
      </c>
    </row>
    <row r="106" spans="1:3" ht="11.25">
      <c r="A106" s="48" t="s">
        <v>1103</v>
      </c>
      <c r="B106" s="48" t="s">
        <v>1582</v>
      </c>
      <c r="C106" s="48" t="s">
        <v>1583</v>
      </c>
    </row>
    <row r="107" spans="1:3" ht="11.25">
      <c r="A107" s="48" t="s">
        <v>1103</v>
      </c>
      <c r="B107" s="48" t="s">
        <v>1584</v>
      </c>
      <c r="C107" s="48" t="s">
        <v>1585</v>
      </c>
    </row>
    <row r="108" spans="1:3" ht="11.25">
      <c r="A108" s="48" t="s">
        <v>1103</v>
      </c>
      <c r="B108" s="48" t="s">
        <v>1586</v>
      </c>
      <c r="C108" s="48" t="s">
        <v>1587</v>
      </c>
    </row>
    <row r="109" spans="1:3" ht="11.25">
      <c r="A109" s="48" t="s">
        <v>1103</v>
      </c>
      <c r="B109" s="48" t="s">
        <v>1588</v>
      </c>
      <c r="C109" s="48" t="s">
        <v>1589</v>
      </c>
    </row>
    <row r="110" spans="1:3" ht="11.25">
      <c r="A110" s="48" t="s">
        <v>1103</v>
      </c>
      <c r="B110" s="48" t="s">
        <v>1590</v>
      </c>
      <c r="C110" s="48" t="s">
        <v>1591</v>
      </c>
    </row>
    <row r="111" spans="1:3" ht="11.25">
      <c r="A111" s="48" t="s">
        <v>1103</v>
      </c>
      <c r="B111" s="48" t="s">
        <v>1592</v>
      </c>
      <c r="C111" s="48" t="s">
        <v>1593</v>
      </c>
    </row>
    <row r="112" spans="1:3" ht="11.25">
      <c r="A112" s="48" t="s">
        <v>1103</v>
      </c>
      <c r="B112" s="48" t="s">
        <v>1594</v>
      </c>
      <c r="C112" s="48" t="s">
        <v>1595</v>
      </c>
    </row>
    <row r="113" spans="1:3" ht="11.25">
      <c r="A113" s="48" t="s">
        <v>1103</v>
      </c>
      <c r="B113" s="48" t="s">
        <v>1105</v>
      </c>
      <c r="C113" s="48" t="s">
        <v>1106</v>
      </c>
    </row>
    <row r="114" spans="1:3" ht="11.25">
      <c r="A114" s="48" t="s">
        <v>1103</v>
      </c>
      <c r="B114" s="48" t="s">
        <v>1596</v>
      </c>
      <c r="C114" s="48" t="s">
        <v>1597</v>
      </c>
    </row>
    <row r="115" spans="1:3" ht="11.25">
      <c r="A115" s="48" t="s">
        <v>1103</v>
      </c>
      <c r="B115" s="48" t="s">
        <v>1598</v>
      </c>
      <c r="C115" s="48" t="s">
        <v>1599</v>
      </c>
    </row>
    <row r="116" spans="1:3" ht="11.25">
      <c r="A116" s="48" t="s">
        <v>1114</v>
      </c>
      <c r="B116" s="48" t="s">
        <v>1600</v>
      </c>
      <c r="C116" s="48" t="s">
        <v>1601</v>
      </c>
    </row>
    <row r="117" spans="1:3" ht="11.25">
      <c r="A117" s="48" t="s">
        <v>1114</v>
      </c>
      <c r="B117" s="48" t="s">
        <v>1602</v>
      </c>
      <c r="C117" s="48" t="s">
        <v>1603</v>
      </c>
    </row>
    <row r="118" spans="1:3" ht="11.25">
      <c r="A118" s="48" t="s">
        <v>1114</v>
      </c>
      <c r="B118" s="48" t="s">
        <v>1604</v>
      </c>
      <c r="C118" s="48" t="s">
        <v>1605</v>
      </c>
    </row>
    <row r="119" spans="1:3" ht="11.25">
      <c r="A119" s="48" t="s">
        <v>1114</v>
      </c>
      <c r="B119" s="48" t="s">
        <v>1606</v>
      </c>
      <c r="C119" s="48" t="s">
        <v>1607</v>
      </c>
    </row>
    <row r="120" spans="1:3" ht="11.25">
      <c r="A120" s="48" t="s">
        <v>1114</v>
      </c>
      <c r="B120" s="48" t="s">
        <v>1608</v>
      </c>
      <c r="C120" s="48" t="s">
        <v>1609</v>
      </c>
    </row>
    <row r="121" spans="1:3" ht="11.25">
      <c r="A121" s="48" t="s">
        <v>1114</v>
      </c>
      <c r="B121" s="48" t="s">
        <v>1610</v>
      </c>
      <c r="C121" s="48" t="s">
        <v>1611</v>
      </c>
    </row>
    <row r="122" spans="1:3" ht="11.25">
      <c r="A122" s="48" t="s">
        <v>1114</v>
      </c>
      <c r="B122" s="48" t="s">
        <v>1114</v>
      </c>
      <c r="C122" s="48" t="s">
        <v>1115</v>
      </c>
    </row>
    <row r="123" spans="1:3" ht="11.25">
      <c r="A123" s="48" t="s">
        <v>1114</v>
      </c>
      <c r="B123" s="48" t="s">
        <v>1116</v>
      </c>
      <c r="C123" s="48" t="s">
        <v>1117</v>
      </c>
    </row>
    <row r="124" spans="1:3" ht="11.25">
      <c r="A124" s="48" t="s">
        <v>1114</v>
      </c>
      <c r="B124" s="48" t="s">
        <v>1612</v>
      </c>
      <c r="C124" s="48" t="s">
        <v>1613</v>
      </c>
    </row>
    <row r="125" spans="1:3" ht="11.25">
      <c r="A125" s="48" t="s">
        <v>1114</v>
      </c>
      <c r="B125" s="48" t="s">
        <v>1614</v>
      </c>
      <c r="C125" s="48" t="s">
        <v>1615</v>
      </c>
    </row>
    <row r="126" spans="1:3" ht="11.25">
      <c r="A126" s="48" t="s">
        <v>1114</v>
      </c>
      <c r="B126" s="48" t="s">
        <v>1616</v>
      </c>
      <c r="C126" s="48" t="s">
        <v>1617</v>
      </c>
    </row>
    <row r="127" spans="1:3" ht="11.25">
      <c r="A127" s="48" t="s">
        <v>1122</v>
      </c>
      <c r="B127" s="48" t="s">
        <v>1211</v>
      </c>
      <c r="C127" s="48" t="s">
        <v>1618</v>
      </c>
    </row>
    <row r="128" spans="1:3" ht="11.25">
      <c r="A128" s="48" t="s">
        <v>1122</v>
      </c>
      <c r="B128" s="48" t="s">
        <v>1619</v>
      </c>
      <c r="C128" s="48" t="s">
        <v>1620</v>
      </c>
    </row>
    <row r="129" spans="1:3" ht="11.25">
      <c r="A129" s="48" t="s">
        <v>1122</v>
      </c>
      <c r="B129" s="48" t="s">
        <v>1621</v>
      </c>
      <c r="C129" s="48" t="s">
        <v>1622</v>
      </c>
    </row>
    <row r="130" spans="1:3" ht="11.25">
      <c r="A130" s="48" t="s">
        <v>1122</v>
      </c>
      <c r="B130" s="48" t="s">
        <v>0</v>
      </c>
      <c r="C130" s="48" t="s">
        <v>1</v>
      </c>
    </row>
    <row r="131" spans="1:3" ht="11.25">
      <c r="A131" s="48" t="s">
        <v>1122</v>
      </c>
      <c r="B131" s="48" t="s">
        <v>1122</v>
      </c>
      <c r="C131" s="48" t="s">
        <v>1123</v>
      </c>
    </row>
    <row r="132" spans="1:3" ht="11.25">
      <c r="A132" s="48" t="s">
        <v>1122</v>
      </c>
      <c r="B132" s="48" t="s">
        <v>1124</v>
      </c>
      <c r="C132" s="48" t="s">
        <v>1125</v>
      </c>
    </row>
    <row r="133" spans="1:3" ht="11.25">
      <c r="A133" s="48" t="s">
        <v>1122</v>
      </c>
      <c r="B133" s="48" t="s">
        <v>2</v>
      </c>
      <c r="C133" s="48" t="s">
        <v>3</v>
      </c>
    </row>
    <row r="134" spans="1:3" ht="11.25">
      <c r="A134" s="48" t="s">
        <v>1122</v>
      </c>
      <c r="B134" s="48" t="s">
        <v>4</v>
      </c>
      <c r="C134" s="48" t="s">
        <v>5</v>
      </c>
    </row>
    <row r="135" spans="1:3" ht="11.25">
      <c r="A135" s="48" t="s">
        <v>1122</v>
      </c>
      <c r="B135" s="48" t="s">
        <v>6</v>
      </c>
      <c r="C135" s="48" t="s">
        <v>7</v>
      </c>
    </row>
    <row r="136" spans="1:3" ht="11.25">
      <c r="A136" s="48" t="s">
        <v>1122</v>
      </c>
      <c r="B136" s="48" t="s">
        <v>8</v>
      </c>
      <c r="C136" s="48" t="s">
        <v>9</v>
      </c>
    </row>
    <row r="137" spans="1:3" ht="11.25">
      <c r="A137" s="48" t="s">
        <v>1122</v>
      </c>
      <c r="B137" s="48" t="s">
        <v>10</v>
      </c>
      <c r="C137" s="48" t="s">
        <v>11</v>
      </c>
    </row>
    <row r="138" spans="1:3" ht="11.25">
      <c r="A138" s="48" t="s">
        <v>1122</v>
      </c>
      <c r="B138" s="48" t="s">
        <v>12</v>
      </c>
      <c r="C138" s="48" t="s">
        <v>13</v>
      </c>
    </row>
    <row r="139" spans="1:3" ht="11.25">
      <c r="A139" s="48" t="s">
        <v>1122</v>
      </c>
      <c r="B139" s="48" t="s">
        <v>14</v>
      </c>
      <c r="C139" s="48" t="s">
        <v>15</v>
      </c>
    </row>
    <row r="140" spans="1:3" ht="11.25">
      <c r="A140" s="48" t="s">
        <v>1138</v>
      </c>
      <c r="B140" s="48" t="s">
        <v>1140</v>
      </c>
      <c r="C140" s="48" t="s">
        <v>1141</v>
      </c>
    </row>
    <row r="141" spans="1:3" ht="11.25">
      <c r="A141" s="48" t="s">
        <v>1138</v>
      </c>
      <c r="B141" s="48" t="s">
        <v>1145</v>
      </c>
      <c r="C141" s="48" t="s">
        <v>1146</v>
      </c>
    </row>
    <row r="142" spans="1:3" ht="11.25">
      <c r="A142" s="48" t="s">
        <v>1138</v>
      </c>
      <c r="B142" s="48" t="s">
        <v>1149</v>
      </c>
      <c r="C142" s="48" t="s">
        <v>1150</v>
      </c>
    </row>
    <row r="143" spans="1:3" ht="11.25">
      <c r="A143" s="48" t="s">
        <v>1138</v>
      </c>
      <c r="B143" s="48" t="s">
        <v>1155</v>
      </c>
      <c r="C143" s="48" t="s">
        <v>1156</v>
      </c>
    </row>
    <row r="144" spans="1:3" ht="11.25">
      <c r="A144" s="48" t="s">
        <v>1138</v>
      </c>
      <c r="B144" s="48" t="s">
        <v>1138</v>
      </c>
      <c r="C144" s="48" t="s">
        <v>1139</v>
      </c>
    </row>
    <row r="145" spans="1:3" ht="11.25">
      <c r="A145" s="48" t="s">
        <v>1138</v>
      </c>
      <c r="B145" s="48" t="s">
        <v>1159</v>
      </c>
      <c r="C145" s="48" t="s">
        <v>1160</v>
      </c>
    </row>
    <row r="146" spans="1:3" ht="11.25">
      <c r="A146" s="48" t="s">
        <v>1138</v>
      </c>
      <c r="B146" s="48" t="s">
        <v>1168</v>
      </c>
      <c r="C146" s="48" t="s">
        <v>1169</v>
      </c>
    </row>
    <row r="147" spans="1:3" ht="11.25">
      <c r="A147" s="48" t="s">
        <v>1138</v>
      </c>
      <c r="B147" s="48" t="s">
        <v>1172</v>
      </c>
      <c r="C147" s="48" t="s">
        <v>1173</v>
      </c>
    </row>
    <row r="148" spans="1:3" ht="11.25">
      <c r="A148" s="48" t="s">
        <v>1138</v>
      </c>
      <c r="B148" s="48" t="s">
        <v>1176</v>
      </c>
      <c r="C148" s="48" t="s">
        <v>1177</v>
      </c>
    </row>
    <row r="149" spans="1:3" ht="11.25">
      <c r="A149" s="48" t="s">
        <v>1138</v>
      </c>
      <c r="B149" s="48" t="s">
        <v>1180</v>
      </c>
      <c r="C149" s="48" t="s">
        <v>1181</v>
      </c>
    </row>
    <row r="150" spans="1:3" ht="11.25">
      <c r="A150" s="48" t="s">
        <v>1184</v>
      </c>
      <c r="B150" s="48" t="s">
        <v>16</v>
      </c>
      <c r="C150" s="48" t="s">
        <v>17</v>
      </c>
    </row>
    <row r="151" spans="1:3" ht="11.25">
      <c r="A151" s="48" t="s">
        <v>1184</v>
      </c>
      <c r="B151" s="48" t="s">
        <v>18</v>
      </c>
      <c r="C151" s="48" t="s">
        <v>19</v>
      </c>
    </row>
    <row r="152" spans="1:3" ht="11.25">
      <c r="A152" s="48" t="s">
        <v>1184</v>
      </c>
      <c r="B152" s="48" t="s">
        <v>20</v>
      </c>
      <c r="C152" s="48" t="s">
        <v>21</v>
      </c>
    </row>
    <row r="153" spans="1:3" ht="11.25">
      <c r="A153" s="48" t="s">
        <v>1184</v>
      </c>
      <c r="B153" s="48" t="s">
        <v>22</v>
      </c>
      <c r="C153" s="48" t="s">
        <v>23</v>
      </c>
    </row>
    <row r="154" spans="1:3" ht="11.25">
      <c r="A154" s="48" t="s">
        <v>1184</v>
      </c>
      <c r="B154" s="48" t="s">
        <v>1184</v>
      </c>
      <c r="C154" s="48" t="s">
        <v>1185</v>
      </c>
    </row>
    <row r="155" spans="1:3" ht="11.25">
      <c r="A155" s="48" t="s">
        <v>1184</v>
      </c>
      <c r="B155" s="48" t="s">
        <v>1186</v>
      </c>
      <c r="C155" s="48" t="s">
        <v>1187</v>
      </c>
    </row>
    <row r="156" spans="1:3" ht="11.25">
      <c r="A156" s="48" t="s">
        <v>1184</v>
      </c>
      <c r="B156" s="48" t="s">
        <v>24</v>
      </c>
      <c r="C156" s="48" t="s">
        <v>25</v>
      </c>
    </row>
    <row r="157" spans="1:3" ht="11.25">
      <c r="A157" s="48" t="s">
        <v>1184</v>
      </c>
      <c r="B157" s="48" t="s">
        <v>26</v>
      </c>
      <c r="C157" s="48" t="s">
        <v>27</v>
      </c>
    </row>
    <row r="158" spans="1:3" ht="11.25">
      <c r="A158" s="48" t="s">
        <v>1184</v>
      </c>
      <c r="B158" s="48" t="s">
        <v>28</v>
      </c>
      <c r="C158" s="48" t="s">
        <v>29</v>
      </c>
    </row>
    <row r="159" spans="1:3" ht="11.25">
      <c r="A159" s="48" t="s">
        <v>1184</v>
      </c>
      <c r="B159" s="48" t="s">
        <v>1191</v>
      </c>
      <c r="C159" s="48" t="s">
        <v>1192</v>
      </c>
    </row>
    <row r="160" spans="1:3" ht="11.25">
      <c r="A160" s="48" t="s">
        <v>1184</v>
      </c>
      <c r="B160" s="48" t="s">
        <v>30</v>
      </c>
      <c r="C160" s="48" t="s">
        <v>31</v>
      </c>
    </row>
    <row r="161" spans="1:3" ht="11.25">
      <c r="A161" s="48" t="s">
        <v>1195</v>
      </c>
      <c r="B161" s="48" t="s">
        <v>32</v>
      </c>
      <c r="C161" s="48" t="s">
        <v>33</v>
      </c>
    </row>
    <row r="162" spans="1:3" ht="11.25">
      <c r="A162" s="48" t="s">
        <v>1195</v>
      </c>
      <c r="B162" s="48" t="s">
        <v>34</v>
      </c>
      <c r="C162" s="48" t="s">
        <v>35</v>
      </c>
    </row>
    <row r="163" spans="1:3" ht="11.25">
      <c r="A163" s="48" t="s">
        <v>1195</v>
      </c>
      <c r="B163" s="48" t="s">
        <v>1197</v>
      </c>
      <c r="C163" s="48" t="s">
        <v>1198</v>
      </c>
    </row>
    <row r="164" spans="1:3" ht="11.25">
      <c r="A164" s="48" t="s">
        <v>1195</v>
      </c>
      <c r="B164" s="48" t="s">
        <v>36</v>
      </c>
      <c r="C164" s="48" t="s">
        <v>37</v>
      </c>
    </row>
    <row r="165" spans="1:3" ht="11.25">
      <c r="A165" s="48" t="s">
        <v>1195</v>
      </c>
      <c r="B165" s="48" t="s">
        <v>38</v>
      </c>
      <c r="C165" s="48" t="s">
        <v>39</v>
      </c>
    </row>
    <row r="166" spans="1:3" ht="11.25">
      <c r="A166" s="48" t="s">
        <v>1195</v>
      </c>
      <c r="B166" s="48" t="s">
        <v>1195</v>
      </c>
      <c r="C166" s="48" t="s">
        <v>1196</v>
      </c>
    </row>
    <row r="167" spans="1:3" ht="11.25">
      <c r="A167" s="48" t="s">
        <v>1195</v>
      </c>
      <c r="B167" s="48" t="s">
        <v>1202</v>
      </c>
      <c r="C167" s="48" t="s">
        <v>1203</v>
      </c>
    </row>
    <row r="168" spans="1:3" ht="11.25">
      <c r="A168" s="48" t="s">
        <v>1195</v>
      </c>
      <c r="B168" s="48" t="s">
        <v>237</v>
      </c>
      <c r="C168" s="48" t="s">
        <v>40</v>
      </c>
    </row>
    <row r="169" spans="1:3" ht="11.25">
      <c r="A169" s="48" t="s">
        <v>1195</v>
      </c>
      <c r="B169" s="48" t="s">
        <v>41</v>
      </c>
      <c r="C169" s="48" t="s">
        <v>42</v>
      </c>
    </row>
    <row r="170" spans="1:3" ht="11.25">
      <c r="A170" s="48" t="s">
        <v>1195</v>
      </c>
      <c r="B170" s="48" t="s">
        <v>43</v>
      </c>
      <c r="C170" s="48" t="s">
        <v>44</v>
      </c>
    </row>
    <row r="171" spans="1:3" ht="11.25">
      <c r="A171" s="48" t="s">
        <v>1195</v>
      </c>
      <c r="B171" s="48" t="s">
        <v>45</v>
      </c>
      <c r="C171" s="48" t="s">
        <v>46</v>
      </c>
    </row>
    <row r="172" spans="1:3" ht="11.25">
      <c r="A172" s="48" t="s">
        <v>1195</v>
      </c>
      <c r="B172" s="48" t="s">
        <v>47</v>
      </c>
      <c r="C172" s="48" t="s">
        <v>48</v>
      </c>
    </row>
    <row r="173" spans="1:3" ht="11.25">
      <c r="A173" s="48" t="s">
        <v>1195</v>
      </c>
      <c r="B173" s="48" t="s">
        <v>49</v>
      </c>
      <c r="C173" s="48" t="s">
        <v>50</v>
      </c>
    </row>
    <row r="174" spans="1:3" ht="11.25">
      <c r="A174" s="48" t="s">
        <v>1209</v>
      </c>
      <c r="B174" s="48" t="s">
        <v>1211</v>
      </c>
      <c r="C174" s="48" t="s">
        <v>1212</v>
      </c>
    </row>
    <row r="175" spans="1:3" ht="11.25">
      <c r="A175" s="48" t="s">
        <v>1209</v>
      </c>
      <c r="B175" s="48" t="s">
        <v>1216</v>
      </c>
      <c r="C175" s="48" t="s">
        <v>1217</v>
      </c>
    </row>
    <row r="176" spans="1:3" ht="11.25">
      <c r="A176" s="48" t="s">
        <v>1209</v>
      </c>
      <c r="B176" s="48" t="s">
        <v>985</v>
      </c>
      <c r="C176" s="48" t="s">
        <v>51</v>
      </c>
    </row>
    <row r="177" spans="1:3" ht="11.25">
      <c r="A177" s="48" t="s">
        <v>1209</v>
      </c>
      <c r="B177" s="48" t="s">
        <v>1220</v>
      </c>
      <c r="C177" s="48" t="s">
        <v>1221</v>
      </c>
    </row>
    <row r="178" spans="1:3" ht="11.25">
      <c r="A178" s="48" t="s">
        <v>1209</v>
      </c>
      <c r="B178" s="48" t="s">
        <v>1209</v>
      </c>
      <c r="C178" s="48" t="s">
        <v>1210</v>
      </c>
    </row>
    <row r="179" spans="1:3" ht="11.25">
      <c r="A179" s="48" t="s">
        <v>1209</v>
      </c>
      <c r="B179" s="48" t="s">
        <v>1222</v>
      </c>
      <c r="C179" s="48" t="s">
        <v>1223</v>
      </c>
    </row>
    <row r="180" spans="1:3" ht="11.25">
      <c r="A180" s="48" t="s">
        <v>1209</v>
      </c>
      <c r="B180" s="48" t="s">
        <v>1226</v>
      </c>
      <c r="C180" s="48" t="s">
        <v>1227</v>
      </c>
    </row>
    <row r="181" spans="1:3" ht="11.25">
      <c r="A181" s="48" t="s">
        <v>1209</v>
      </c>
      <c r="B181" s="48" t="s">
        <v>1228</v>
      </c>
      <c r="C181" s="48" t="s">
        <v>1229</v>
      </c>
    </row>
    <row r="182" spans="1:3" ht="11.25">
      <c r="A182" s="48" t="s">
        <v>1209</v>
      </c>
      <c r="B182" s="48" t="s">
        <v>1232</v>
      </c>
      <c r="C182" s="48" t="s">
        <v>1233</v>
      </c>
    </row>
    <row r="183" spans="1:3" ht="11.25">
      <c r="A183" s="48" t="s">
        <v>1209</v>
      </c>
      <c r="B183" s="48" t="s">
        <v>52</v>
      </c>
      <c r="C183" s="48" t="s">
        <v>53</v>
      </c>
    </row>
    <row r="184" spans="1:3" ht="11.25">
      <c r="A184" s="48" t="s">
        <v>1209</v>
      </c>
      <c r="B184" s="48" t="s">
        <v>54</v>
      </c>
      <c r="C184" s="48" t="s">
        <v>55</v>
      </c>
    </row>
    <row r="185" spans="1:3" ht="11.25">
      <c r="A185" s="48" t="s">
        <v>1209</v>
      </c>
      <c r="B185" s="48" t="s">
        <v>56</v>
      </c>
      <c r="C185" s="48" t="s">
        <v>57</v>
      </c>
    </row>
    <row r="186" spans="1:3" ht="11.25">
      <c r="A186" s="48" t="s">
        <v>1209</v>
      </c>
      <c r="B186" s="48" t="s">
        <v>58</v>
      </c>
      <c r="C186" s="48" t="s">
        <v>59</v>
      </c>
    </row>
    <row r="187" spans="1:3" ht="11.25">
      <c r="A187" s="48" t="s">
        <v>1209</v>
      </c>
      <c r="B187" s="48" t="s">
        <v>1236</v>
      </c>
      <c r="C187" s="48" t="s">
        <v>1237</v>
      </c>
    </row>
    <row r="188" spans="1:3" ht="11.25">
      <c r="A188" s="48" t="s">
        <v>1209</v>
      </c>
      <c r="B188" s="48" t="s">
        <v>60</v>
      </c>
      <c r="C188" s="48" t="s">
        <v>61</v>
      </c>
    </row>
    <row r="189" spans="1:3" ht="11.25">
      <c r="A189" s="48" t="s">
        <v>1209</v>
      </c>
      <c r="B189" s="48" t="s">
        <v>62</v>
      </c>
      <c r="C189" s="48" t="s">
        <v>63</v>
      </c>
    </row>
    <row r="190" spans="1:3" ht="11.25">
      <c r="A190" s="48" t="s">
        <v>1209</v>
      </c>
      <c r="B190" s="48" t="s">
        <v>64</v>
      </c>
      <c r="C190" s="48" t="s">
        <v>65</v>
      </c>
    </row>
    <row r="191" spans="1:3" ht="11.25">
      <c r="A191" s="48" t="s">
        <v>1238</v>
      </c>
      <c r="B191" s="48" t="s">
        <v>66</v>
      </c>
      <c r="C191" s="48" t="s">
        <v>67</v>
      </c>
    </row>
    <row r="192" spans="1:3" ht="11.25">
      <c r="A192" s="48" t="s">
        <v>1238</v>
      </c>
      <c r="B192" s="48" t="s">
        <v>1116</v>
      </c>
      <c r="C192" s="48" t="s">
        <v>68</v>
      </c>
    </row>
    <row r="193" spans="1:3" ht="11.25">
      <c r="A193" s="48" t="s">
        <v>1238</v>
      </c>
      <c r="B193" s="48" t="s">
        <v>69</v>
      </c>
      <c r="C193" s="48" t="s">
        <v>70</v>
      </c>
    </row>
    <row r="194" spans="1:3" ht="11.25">
      <c r="A194" s="48" t="s">
        <v>1238</v>
      </c>
      <c r="B194" s="48" t="s">
        <v>71</v>
      </c>
      <c r="C194" s="48" t="s">
        <v>72</v>
      </c>
    </row>
    <row r="195" spans="1:3" ht="11.25">
      <c r="A195" s="48" t="s">
        <v>1238</v>
      </c>
      <c r="B195" s="48" t="s">
        <v>73</v>
      </c>
      <c r="C195" s="48" t="s">
        <v>74</v>
      </c>
    </row>
    <row r="196" spans="1:3" ht="11.25">
      <c r="A196" s="48" t="s">
        <v>1238</v>
      </c>
      <c r="B196" s="48" t="s">
        <v>75</v>
      </c>
      <c r="C196" s="48" t="s">
        <v>76</v>
      </c>
    </row>
    <row r="197" spans="1:3" ht="11.25">
      <c r="A197" s="48" t="s">
        <v>1238</v>
      </c>
      <c r="B197" s="48" t="s">
        <v>237</v>
      </c>
      <c r="C197" s="48" t="s">
        <v>77</v>
      </c>
    </row>
    <row r="198" spans="1:3" ht="11.25">
      <c r="A198" s="48" t="s">
        <v>1238</v>
      </c>
      <c r="B198" s="48" t="s">
        <v>1238</v>
      </c>
      <c r="C198" s="48" t="s">
        <v>1239</v>
      </c>
    </row>
    <row r="199" spans="1:3" ht="11.25">
      <c r="A199" s="48" t="s">
        <v>1238</v>
      </c>
      <c r="B199" s="48" t="s">
        <v>1240</v>
      </c>
      <c r="C199" s="48" t="s">
        <v>1241</v>
      </c>
    </row>
    <row r="200" spans="1:3" ht="11.25">
      <c r="A200" s="48" t="s">
        <v>1238</v>
      </c>
      <c r="B200" s="48" t="s">
        <v>78</v>
      </c>
      <c r="C200" s="48" t="s">
        <v>79</v>
      </c>
    </row>
    <row r="201" spans="1:3" ht="11.25">
      <c r="A201" s="48" t="s">
        <v>1238</v>
      </c>
      <c r="B201" s="48" t="s">
        <v>80</v>
      </c>
      <c r="C201" s="48" t="s">
        <v>81</v>
      </c>
    </row>
    <row r="202" spans="1:3" ht="11.25">
      <c r="A202" s="48" t="s">
        <v>1238</v>
      </c>
      <c r="B202" s="48" t="s">
        <v>82</v>
      </c>
      <c r="C202" s="48" t="s">
        <v>83</v>
      </c>
    </row>
    <row r="203" spans="1:3" ht="11.25">
      <c r="A203" s="48" t="s">
        <v>1238</v>
      </c>
      <c r="B203" s="48" t="s">
        <v>84</v>
      </c>
      <c r="C203" s="48" t="s">
        <v>85</v>
      </c>
    </row>
    <row r="204" spans="1:3" ht="11.25">
      <c r="A204" s="48" t="s">
        <v>1244</v>
      </c>
      <c r="B204" s="48" t="s">
        <v>86</v>
      </c>
      <c r="C204" s="48" t="s">
        <v>87</v>
      </c>
    </row>
    <row r="205" spans="1:3" ht="11.25">
      <c r="A205" s="48" t="s">
        <v>1244</v>
      </c>
      <c r="B205" s="48" t="s">
        <v>88</v>
      </c>
      <c r="C205" s="48" t="s">
        <v>89</v>
      </c>
    </row>
    <row r="206" spans="1:3" ht="11.25">
      <c r="A206" s="48" t="s">
        <v>1244</v>
      </c>
      <c r="B206" s="48" t="s">
        <v>90</v>
      </c>
      <c r="C206" s="48" t="s">
        <v>91</v>
      </c>
    </row>
    <row r="207" spans="1:3" ht="11.25">
      <c r="A207" s="48" t="s">
        <v>1244</v>
      </c>
      <c r="B207" s="48" t="s">
        <v>92</v>
      </c>
      <c r="C207" s="48" t="s">
        <v>93</v>
      </c>
    </row>
    <row r="208" spans="1:3" ht="11.25">
      <c r="A208" s="48" t="s">
        <v>1244</v>
      </c>
      <c r="B208" s="48" t="s">
        <v>94</v>
      </c>
      <c r="C208" s="48" t="s">
        <v>95</v>
      </c>
    </row>
    <row r="209" spans="1:3" ht="11.25">
      <c r="A209" s="48" t="s">
        <v>1244</v>
      </c>
      <c r="B209" s="48" t="s">
        <v>96</v>
      </c>
      <c r="C209" s="48" t="s">
        <v>97</v>
      </c>
    </row>
    <row r="210" spans="1:3" ht="11.25">
      <c r="A210" s="48" t="s">
        <v>1244</v>
      </c>
      <c r="B210" s="48" t="s">
        <v>98</v>
      </c>
      <c r="C210" s="48" t="s">
        <v>99</v>
      </c>
    </row>
    <row r="211" spans="1:3" ht="11.25">
      <c r="A211" s="48" t="s">
        <v>1244</v>
      </c>
      <c r="B211" s="48" t="s">
        <v>100</v>
      </c>
      <c r="C211" s="48" t="s">
        <v>101</v>
      </c>
    </row>
    <row r="212" spans="1:3" ht="11.25">
      <c r="A212" s="48" t="s">
        <v>1244</v>
      </c>
      <c r="B212" s="48" t="s">
        <v>102</v>
      </c>
      <c r="C212" s="48" t="s">
        <v>103</v>
      </c>
    </row>
    <row r="213" spans="1:3" ht="11.25">
      <c r="A213" s="48" t="s">
        <v>1244</v>
      </c>
      <c r="B213" s="48" t="s">
        <v>104</v>
      </c>
      <c r="C213" s="48" t="s">
        <v>105</v>
      </c>
    </row>
    <row r="214" spans="1:3" ht="11.25">
      <c r="A214" s="48" t="s">
        <v>1244</v>
      </c>
      <c r="B214" s="48" t="s">
        <v>1244</v>
      </c>
      <c r="C214" s="48" t="s">
        <v>1245</v>
      </c>
    </row>
    <row r="215" spans="1:3" ht="11.25">
      <c r="A215" s="48" t="s">
        <v>1244</v>
      </c>
      <c r="B215" s="48" t="s">
        <v>1246</v>
      </c>
      <c r="C215" s="48" t="s">
        <v>1247</v>
      </c>
    </row>
    <row r="216" spans="1:3" ht="11.25">
      <c r="A216" s="48" t="s">
        <v>1244</v>
      </c>
      <c r="B216" s="48" t="s">
        <v>106</v>
      </c>
      <c r="C216" s="48" t="s">
        <v>107</v>
      </c>
    </row>
    <row r="217" spans="1:3" ht="11.25">
      <c r="A217" s="48" t="s">
        <v>1244</v>
      </c>
      <c r="B217" s="48" t="s">
        <v>108</v>
      </c>
      <c r="C217" s="48" t="s">
        <v>109</v>
      </c>
    </row>
    <row r="218" spans="1:3" ht="11.25">
      <c r="A218" s="48" t="s">
        <v>1244</v>
      </c>
      <c r="B218" s="48" t="s">
        <v>110</v>
      </c>
      <c r="C218" s="48" t="s">
        <v>111</v>
      </c>
    </row>
    <row r="219" spans="1:3" ht="11.25">
      <c r="A219" s="48" t="s">
        <v>1244</v>
      </c>
      <c r="B219" s="48" t="s">
        <v>112</v>
      </c>
      <c r="C219" s="48" t="s">
        <v>113</v>
      </c>
    </row>
    <row r="220" spans="1:3" ht="11.25">
      <c r="A220" s="48" t="s">
        <v>1244</v>
      </c>
      <c r="B220" s="48" t="s">
        <v>114</v>
      </c>
      <c r="C220" s="48" t="s">
        <v>115</v>
      </c>
    </row>
    <row r="221" spans="1:3" ht="11.25">
      <c r="A221" s="48" t="s">
        <v>1250</v>
      </c>
      <c r="B221" s="48" t="s">
        <v>116</v>
      </c>
      <c r="C221" s="48" t="s">
        <v>117</v>
      </c>
    </row>
    <row r="222" spans="1:3" ht="11.25">
      <c r="A222" s="48" t="s">
        <v>1250</v>
      </c>
      <c r="B222" s="48" t="s">
        <v>118</v>
      </c>
      <c r="C222" s="48" t="s">
        <v>119</v>
      </c>
    </row>
    <row r="223" spans="1:3" ht="11.25">
      <c r="A223" s="48" t="s">
        <v>1250</v>
      </c>
      <c r="B223" s="48" t="s">
        <v>1252</v>
      </c>
      <c r="C223" s="48" t="s">
        <v>1253</v>
      </c>
    </row>
    <row r="224" spans="1:3" ht="11.25">
      <c r="A224" s="48" t="s">
        <v>1250</v>
      </c>
      <c r="B224" s="48" t="s">
        <v>1260</v>
      </c>
      <c r="C224" s="48" t="s">
        <v>1261</v>
      </c>
    </row>
    <row r="225" spans="1:3" ht="11.25">
      <c r="A225" s="48" t="s">
        <v>1250</v>
      </c>
      <c r="B225" s="48" t="s">
        <v>1264</v>
      </c>
      <c r="C225" s="48" t="s">
        <v>1265</v>
      </c>
    </row>
    <row r="226" spans="1:3" ht="11.25">
      <c r="A226" s="48" t="s">
        <v>1250</v>
      </c>
      <c r="B226" s="48" t="s">
        <v>1268</v>
      </c>
      <c r="C226" s="48" t="s">
        <v>1269</v>
      </c>
    </row>
    <row r="227" spans="1:3" ht="11.25">
      <c r="A227" s="48" t="s">
        <v>1250</v>
      </c>
      <c r="B227" s="48" t="s">
        <v>120</v>
      </c>
      <c r="C227" s="48" t="s">
        <v>121</v>
      </c>
    </row>
    <row r="228" spans="1:3" ht="11.25">
      <c r="A228" s="48" t="s">
        <v>1250</v>
      </c>
      <c r="B228" s="48" t="s">
        <v>122</v>
      </c>
      <c r="C228" s="48" t="s">
        <v>123</v>
      </c>
    </row>
    <row r="229" spans="1:3" ht="11.25">
      <c r="A229" s="48" t="s">
        <v>1250</v>
      </c>
      <c r="B229" s="48" t="s">
        <v>1274</v>
      </c>
      <c r="C229" s="48" t="s">
        <v>1275</v>
      </c>
    </row>
    <row r="230" spans="1:3" ht="11.25">
      <c r="A230" s="48" t="s">
        <v>1250</v>
      </c>
      <c r="B230" s="48" t="s">
        <v>1278</v>
      </c>
      <c r="C230" s="48" t="s">
        <v>1279</v>
      </c>
    </row>
    <row r="231" spans="1:3" ht="11.25">
      <c r="A231" s="48" t="s">
        <v>1250</v>
      </c>
      <c r="B231" s="48" t="s">
        <v>124</v>
      </c>
      <c r="C231" s="48" t="s">
        <v>125</v>
      </c>
    </row>
    <row r="232" spans="1:3" ht="11.25">
      <c r="A232" s="48" t="s">
        <v>1250</v>
      </c>
      <c r="B232" s="48" t="s">
        <v>78</v>
      </c>
      <c r="C232" s="48" t="s">
        <v>126</v>
      </c>
    </row>
    <row r="233" spans="1:3" ht="11.25">
      <c r="A233" s="48" t="s">
        <v>1250</v>
      </c>
      <c r="B233" s="48" t="s">
        <v>1282</v>
      </c>
      <c r="C233" s="48" t="s">
        <v>1283</v>
      </c>
    </row>
    <row r="234" spans="1:3" ht="11.25">
      <c r="A234" s="48" t="s">
        <v>1250</v>
      </c>
      <c r="B234" s="48" t="s">
        <v>1289</v>
      </c>
      <c r="C234" s="48" t="s">
        <v>1290</v>
      </c>
    </row>
    <row r="235" spans="1:3" ht="11.25">
      <c r="A235" s="48" t="s">
        <v>1250</v>
      </c>
      <c r="B235" s="48" t="s">
        <v>1250</v>
      </c>
      <c r="C235" s="48" t="s">
        <v>1251</v>
      </c>
    </row>
    <row r="236" spans="1:3" ht="11.25">
      <c r="A236" s="48" t="s">
        <v>1250</v>
      </c>
      <c r="B236" s="48" t="s">
        <v>1293</v>
      </c>
      <c r="C236" s="48" t="s">
        <v>1294</v>
      </c>
    </row>
    <row r="237" spans="1:3" ht="11.25">
      <c r="A237" s="48" t="s">
        <v>1250</v>
      </c>
      <c r="B237" s="48" t="s">
        <v>127</v>
      </c>
      <c r="C237" s="48" t="s">
        <v>128</v>
      </c>
    </row>
    <row r="238" spans="1:3" ht="11.25">
      <c r="A238" s="48" t="s">
        <v>1250</v>
      </c>
      <c r="B238" s="48" t="s">
        <v>1305</v>
      </c>
      <c r="C238" s="48" t="s">
        <v>1306</v>
      </c>
    </row>
    <row r="239" spans="1:3" ht="11.25">
      <c r="A239" s="48" t="s">
        <v>1309</v>
      </c>
      <c r="B239" s="48" t="s">
        <v>1311</v>
      </c>
      <c r="C239" s="48" t="s">
        <v>1312</v>
      </c>
    </row>
    <row r="240" spans="1:3" ht="11.25">
      <c r="A240" s="48" t="s">
        <v>1309</v>
      </c>
      <c r="B240" s="48" t="s">
        <v>129</v>
      </c>
      <c r="C240" s="48" t="s">
        <v>130</v>
      </c>
    </row>
    <row r="241" spans="1:3" ht="11.25">
      <c r="A241" s="48" t="s">
        <v>1309</v>
      </c>
      <c r="B241" s="48" t="s">
        <v>1318</v>
      </c>
      <c r="C241" s="48" t="s">
        <v>1319</v>
      </c>
    </row>
    <row r="242" spans="1:3" ht="11.25">
      <c r="A242" s="48" t="s">
        <v>1309</v>
      </c>
      <c r="B242" s="48" t="s">
        <v>1322</v>
      </c>
      <c r="C242" s="48" t="s">
        <v>1323</v>
      </c>
    </row>
    <row r="243" spans="1:3" ht="11.25">
      <c r="A243" s="48" t="s">
        <v>1309</v>
      </c>
      <c r="B243" s="48" t="s">
        <v>1326</v>
      </c>
      <c r="C243" s="48" t="s">
        <v>1327</v>
      </c>
    </row>
    <row r="244" spans="1:3" ht="11.25">
      <c r="A244" s="48" t="s">
        <v>1309</v>
      </c>
      <c r="B244" s="48" t="s">
        <v>131</v>
      </c>
      <c r="C244" s="48" t="s">
        <v>132</v>
      </c>
    </row>
    <row r="245" spans="1:3" ht="11.25">
      <c r="A245" s="48" t="s">
        <v>1309</v>
      </c>
      <c r="B245" s="48" t="s">
        <v>1338</v>
      </c>
      <c r="C245" s="48" t="s">
        <v>1339</v>
      </c>
    </row>
    <row r="246" spans="1:3" ht="11.25">
      <c r="A246" s="48" t="s">
        <v>1309</v>
      </c>
      <c r="B246" s="48" t="s">
        <v>1344</v>
      </c>
      <c r="C246" s="48" t="s">
        <v>1345</v>
      </c>
    </row>
    <row r="247" spans="1:3" ht="11.25">
      <c r="A247" s="48" t="s">
        <v>1309</v>
      </c>
      <c r="B247" s="48" t="s">
        <v>133</v>
      </c>
      <c r="C247" s="48" t="s">
        <v>134</v>
      </c>
    </row>
    <row r="248" spans="1:3" ht="11.25">
      <c r="A248" s="48" t="s">
        <v>1309</v>
      </c>
      <c r="B248" s="48" t="s">
        <v>1352</v>
      </c>
      <c r="C248" s="48" t="s">
        <v>1353</v>
      </c>
    </row>
    <row r="249" spans="1:3" ht="11.25">
      <c r="A249" s="48" t="s">
        <v>1309</v>
      </c>
      <c r="B249" s="48" t="s">
        <v>135</v>
      </c>
      <c r="C249" s="48" t="s">
        <v>136</v>
      </c>
    </row>
    <row r="250" spans="1:3" ht="11.25">
      <c r="A250" s="48" t="s">
        <v>1309</v>
      </c>
      <c r="B250" s="48" t="s">
        <v>137</v>
      </c>
      <c r="C250" s="48" t="s">
        <v>138</v>
      </c>
    </row>
    <row r="251" spans="1:3" ht="11.25">
      <c r="A251" s="48" t="s">
        <v>1309</v>
      </c>
      <c r="B251" s="48" t="s">
        <v>1356</v>
      </c>
      <c r="C251" s="48" t="s">
        <v>1357</v>
      </c>
    </row>
    <row r="252" spans="1:3" ht="11.25">
      <c r="A252" s="48" t="s">
        <v>1309</v>
      </c>
      <c r="B252" s="48" t="s">
        <v>139</v>
      </c>
      <c r="C252" s="48" t="s">
        <v>140</v>
      </c>
    </row>
    <row r="253" spans="1:3" ht="11.25">
      <c r="A253" s="48" t="s">
        <v>1309</v>
      </c>
      <c r="B253" s="48" t="s">
        <v>1309</v>
      </c>
      <c r="C253" s="48" t="s">
        <v>1310</v>
      </c>
    </row>
    <row r="254" spans="1:3" ht="11.25">
      <c r="A254" s="48" t="s">
        <v>1309</v>
      </c>
      <c r="B254" s="48" t="s">
        <v>141</v>
      </c>
      <c r="C254" s="48" t="s">
        <v>142</v>
      </c>
    </row>
    <row r="255" spans="1:3" ht="11.25">
      <c r="A255" s="48" t="s">
        <v>1309</v>
      </c>
      <c r="B255" s="48" t="s">
        <v>1360</v>
      </c>
      <c r="C255" s="48" t="s">
        <v>1361</v>
      </c>
    </row>
    <row r="256" spans="1:3" ht="11.25">
      <c r="A256" s="48" t="s">
        <v>1309</v>
      </c>
      <c r="B256" s="48" t="s">
        <v>143</v>
      </c>
      <c r="C256" s="48" t="s">
        <v>144</v>
      </c>
    </row>
    <row r="257" spans="1:3" ht="11.25">
      <c r="A257" s="48" t="s">
        <v>1362</v>
      </c>
      <c r="B257" s="48" t="s">
        <v>1364</v>
      </c>
      <c r="C257" s="48" t="s">
        <v>1365</v>
      </c>
    </row>
    <row r="258" spans="1:3" ht="11.25">
      <c r="A258" s="48" t="s">
        <v>1362</v>
      </c>
      <c r="B258" s="48" t="s">
        <v>145</v>
      </c>
      <c r="C258" s="48" t="s">
        <v>146</v>
      </c>
    </row>
    <row r="259" spans="1:3" ht="11.25">
      <c r="A259" s="48" t="s">
        <v>1362</v>
      </c>
      <c r="B259" s="48" t="s">
        <v>147</v>
      </c>
      <c r="C259" s="48" t="s">
        <v>148</v>
      </c>
    </row>
    <row r="260" spans="1:3" ht="11.25">
      <c r="A260" s="48" t="s">
        <v>1362</v>
      </c>
      <c r="B260" s="48" t="s">
        <v>1369</v>
      </c>
      <c r="C260" s="48" t="s">
        <v>1370</v>
      </c>
    </row>
    <row r="261" spans="1:3" ht="11.25">
      <c r="A261" s="48" t="s">
        <v>1362</v>
      </c>
      <c r="B261" s="48" t="s">
        <v>149</v>
      </c>
      <c r="C261" s="48" t="s">
        <v>150</v>
      </c>
    </row>
    <row r="262" spans="1:3" ht="11.25">
      <c r="A262" s="48" t="s">
        <v>1362</v>
      </c>
      <c r="B262" s="48" t="s">
        <v>1371</v>
      </c>
      <c r="C262" s="48" t="s">
        <v>1372</v>
      </c>
    </row>
    <row r="263" spans="1:3" ht="11.25">
      <c r="A263" s="48" t="s">
        <v>1362</v>
      </c>
      <c r="B263" s="48" t="s">
        <v>151</v>
      </c>
      <c r="C263" s="48" t="s">
        <v>152</v>
      </c>
    </row>
    <row r="264" spans="1:3" ht="11.25">
      <c r="A264" s="48" t="s">
        <v>1362</v>
      </c>
      <c r="B264" s="48" t="s">
        <v>153</v>
      </c>
      <c r="C264" s="48" t="s">
        <v>154</v>
      </c>
    </row>
    <row r="265" spans="1:3" ht="11.25">
      <c r="A265" s="48" t="s">
        <v>1362</v>
      </c>
      <c r="B265" s="48" t="s">
        <v>1362</v>
      </c>
      <c r="C265" s="48" t="s">
        <v>1363</v>
      </c>
    </row>
    <row r="266" spans="1:3" ht="11.25">
      <c r="A266" s="48" t="s">
        <v>1362</v>
      </c>
      <c r="B266" s="48" t="s">
        <v>1373</v>
      </c>
      <c r="C266" s="48" t="s">
        <v>1374</v>
      </c>
    </row>
    <row r="267" spans="1:3" ht="11.25">
      <c r="A267" s="48" t="s">
        <v>1377</v>
      </c>
      <c r="B267" s="48" t="s">
        <v>1379</v>
      </c>
      <c r="C267" s="48" t="s">
        <v>1380</v>
      </c>
    </row>
    <row r="268" spans="1:3" ht="11.25">
      <c r="A268" s="48" t="s">
        <v>1377</v>
      </c>
      <c r="B268" s="48" t="s">
        <v>1383</v>
      </c>
      <c r="C268" s="48" t="s">
        <v>1384</v>
      </c>
    </row>
    <row r="269" spans="1:3" ht="11.25">
      <c r="A269" s="48" t="s">
        <v>1377</v>
      </c>
      <c r="B269" s="48" t="s">
        <v>155</v>
      </c>
      <c r="C269" s="48" t="s">
        <v>156</v>
      </c>
    </row>
    <row r="270" spans="1:3" ht="11.25">
      <c r="A270" s="48" t="s">
        <v>1377</v>
      </c>
      <c r="B270" s="48" t="s">
        <v>1385</v>
      </c>
      <c r="C270" s="48" t="s">
        <v>1386</v>
      </c>
    </row>
    <row r="271" spans="1:3" ht="11.25">
      <c r="A271" s="48" t="s">
        <v>1377</v>
      </c>
      <c r="B271" s="48" t="s">
        <v>1387</v>
      </c>
      <c r="C271" s="48" t="s">
        <v>1388</v>
      </c>
    </row>
    <row r="272" spans="1:3" ht="11.25">
      <c r="A272" s="48" t="s">
        <v>1377</v>
      </c>
      <c r="B272" s="48" t="s">
        <v>1389</v>
      </c>
      <c r="C272" s="48" t="s">
        <v>1390</v>
      </c>
    </row>
    <row r="273" spans="1:3" ht="11.25">
      <c r="A273" s="48" t="s">
        <v>1377</v>
      </c>
      <c r="B273" s="48" t="s">
        <v>1391</v>
      </c>
      <c r="C273" s="48" t="s">
        <v>1392</v>
      </c>
    </row>
    <row r="274" spans="1:3" ht="11.25">
      <c r="A274" s="48" t="s">
        <v>1377</v>
      </c>
      <c r="B274" s="48" t="s">
        <v>157</v>
      </c>
      <c r="C274" s="48" t="s">
        <v>158</v>
      </c>
    </row>
    <row r="275" spans="1:3" ht="11.25">
      <c r="A275" s="48" t="s">
        <v>1377</v>
      </c>
      <c r="B275" s="48" t="s">
        <v>159</v>
      </c>
      <c r="C275" s="48" t="s">
        <v>160</v>
      </c>
    </row>
    <row r="276" spans="1:3" ht="11.25">
      <c r="A276" s="48" t="s">
        <v>1377</v>
      </c>
      <c r="B276" s="48" t="s">
        <v>1377</v>
      </c>
      <c r="C276" s="48" t="s">
        <v>1378</v>
      </c>
    </row>
    <row r="277" spans="1:3" ht="11.25">
      <c r="A277" s="48" t="s">
        <v>1377</v>
      </c>
      <c r="B277" s="48" t="s">
        <v>1393</v>
      </c>
      <c r="C277" s="48" t="s">
        <v>1394</v>
      </c>
    </row>
    <row r="278" spans="1:3" ht="11.25">
      <c r="A278" s="48" t="s">
        <v>1377</v>
      </c>
      <c r="B278" s="48" t="s">
        <v>1395</v>
      </c>
      <c r="C278" s="48" t="s">
        <v>1396</v>
      </c>
    </row>
    <row r="279" spans="1:3" ht="11.25">
      <c r="A279" s="48" t="s">
        <v>1400</v>
      </c>
      <c r="B279" s="48" t="s">
        <v>1216</v>
      </c>
      <c r="C279" s="48" t="s">
        <v>161</v>
      </c>
    </row>
    <row r="280" spans="1:3" ht="11.25">
      <c r="A280" s="48" t="s">
        <v>1400</v>
      </c>
      <c r="B280" s="48" t="s">
        <v>162</v>
      </c>
      <c r="C280" s="48" t="s">
        <v>163</v>
      </c>
    </row>
    <row r="281" spans="1:3" ht="11.25">
      <c r="A281" s="48" t="s">
        <v>1400</v>
      </c>
      <c r="B281" s="48" t="s">
        <v>164</v>
      </c>
      <c r="C281" s="48" t="s">
        <v>165</v>
      </c>
    </row>
    <row r="282" spans="1:3" ht="11.25">
      <c r="A282" s="48" t="s">
        <v>1400</v>
      </c>
      <c r="B282" s="48" t="s">
        <v>166</v>
      </c>
      <c r="C282" s="48" t="s">
        <v>167</v>
      </c>
    </row>
    <row r="283" spans="1:3" ht="11.25">
      <c r="A283" s="48" t="s">
        <v>1400</v>
      </c>
      <c r="B283" s="48" t="s">
        <v>168</v>
      </c>
      <c r="C283" s="48" t="s">
        <v>169</v>
      </c>
    </row>
    <row r="284" spans="1:3" ht="11.25">
      <c r="A284" s="48" t="s">
        <v>1400</v>
      </c>
      <c r="B284" s="48" t="s">
        <v>170</v>
      </c>
      <c r="C284" s="48" t="s">
        <v>171</v>
      </c>
    </row>
    <row r="285" spans="1:3" ht="11.25">
      <c r="A285" s="48" t="s">
        <v>1400</v>
      </c>
      <c r="B285" s="48" t="s">
        <v>172</v>
      </c>
      <c r="C285" s="48" t="s">
        <v>173</v>
      </c>
    </row>
    <row r="286" spans="1:3" ht="11.25">
      <c r="A286" s="48" t="s">
        <v>1400</v>
      </c>
      <c r="B286" s="48" t="s">
        <v>174</v>
      </c>
      <c r="C286" s="48" t="s">
        <v>175</v>
      </c>
    </row>
    <row r="287" spans="1:3" ht="11.25">
      <c r="A287" s="48" t="s">
        <v>1400</v>
      </c>
      <c r="B287" s="48" t="s">
        <v>176</v>
      </c>
      <c r="C287" s="48" t="s">
        <v>177</v>
      </c>
    </row>
    <row r="288" spans="1:3" ht="11.25">
      <c r="A288" s="48" t="s">
        <v>1400</v>
      </c>
      <c r="B288" s="48" t="s">
        <v>178</v>
      </c>
      <c r="C288" s="48" t="s">
        <v>179</v>
      </c>
    </row>
    <row r="289" spans="1:3" ht="11.25">
      <c r="A289" s="48" t="s">
        <v>1400</v>
      </c>
      <c r="B289" s="48" t="s">
        <v>180</v>
      </c>
      <c r="C289" s="48" t="s">
        <v>181</v>
      </c>
    </row>
    <row r="290" spans="1:3" ht="11.25">
      <c r="A290" s="48" t="s">
        <v>1400</v>
      </c>
      <c r="B290" s="48" t="s">
        <v>182</v>
      </c>
      <c r="C290" s="48" t="s">
        <v>183</v>
      </c>
    </row>
    <row r="291" spans="1:3" ht="11.25">
      <c r="A291" s="48" t="s">
        <v>1400</v>
      </c>
      <c r="B291" s="48" t="s">
        <v>184</v>
      </c>
      <c r="C291" s="48" t="s">
        <v>185</v>
      </c>
    </row>
    <row r="292" spans="1:3" ht="11.25">
      <c r="A292" s="48" t="s">
        <v>1400</v>
      </c>
      <c r="B292" s="48" t="s">
        <v>186</v>
      </c>
      <c r="C292" s="48" t="s">
        <v>187</v>
      </c>
    </row>
    <row r="293" spans="1:3" ht="11.25">
      <c r="A293" s="48" t="s">
        <v>1400</v>
      </c>
      <c r="B293" s="48" t="s">
        <v>188</v>
      </c>
      <c r="C293" s="48" t="s">
        <v>189</v>
      </c>
    </row>
    <row r="294" spans="1:3" ht="11.25">
      <c r="A294" s="48" t="s">
        <v>1400</v>
      </c>
      <c r="B294" s="48" t="s">
        <v>190</v>
      </c>
      <c r="C294" s="48" t="s">
        <v>191</v>
      </c>
    </row>
    <row r="295" spans="1:3" ht="11.25">
      <c r="A295" s="48" t="s">
        <v>1400</v>
      </c>
      <c r="B295" s="48" t="s">
        <v>1400</v>
      </c>
      <c r="C295" s="48" t="s">
        <v>1401</v>
      </c>
    </row>
    <row r="296" spans="1:3" ht="11.25">
      <c r="A296" s="48" t="s">
        <v>1400</v>
      </c>
      <c r="B296" s="48" t="s">
        <v>1402</v>
      </c>
      <c r="C296" s="48" t="s">
        <v>1403</v>
      </c>
    </row>
    <row r="297" spans="1:3" ht="11.25">
      <c r="A297" s="48" t="s">
        <v>1400</v>
      </c>
      <c r="B297" s="48" t="s">
        <v>192</v>
      </c>
      <c r="C297" s="48" t="s">
        <v>193</v>
      </c>
    </row>
    <row r="298" spans="1:3" ht="11.25">
      <c r="A298" s="48" t="s">
        <v>1407</v>
      </c>
      <c r="B298" s="48" t="s">
        <v>194</v>
      </c>
      <c r="C298" s="48" t="s">
        <v>195</v>
      </c>
    </row>
    <row r="299" spans="1:3" ht="11.25">
      <c r="A299" s="48" t="s">
        <v>1407</v>
      </c>
      <c r="B299" s="48" t="s">
        <v>196</v>
      </c>
      <c r="C299" s="48" t="s">
        <v>197</v>
      </c>
    </row>
    <row r="300" spans="1:3" ht="11.25">
      <c r="A300" s="48" t="s">
        <v>1407</v>
      </c>
      <c r="B300" s="48" t="s">
        <v>198</v>
      </c>
      <c r="C300" s="48" t="s">
        <v>199</v>
      </c>
    </row>
    <row r="301" spans="1:3" ht="11.25">
      <c r="A301" s="48" t="s">
        <v>1407</v>
      </c>
      <c r="B301" s="48" t="s">
        <v>200</v>
      </c>
      <c r="C301" s="48" t="s">
        <v>201</v>
      </c>
    </row>
    <row r="302" spans="1:3" ht="11.25">
      <c r="A302" s="48" t="s">
        <v>1407</v>
      </c>
      <c r="B302" s="48" t="s">
        <v>202</v>
      </c>
      <c r="C302" s="48" t="s">
        <v>203</v>
      </c>
    </row>
    <row r="303" spans="1:3" ht="11.25">
      <c r="A303" s="48" t="s">
        <v>1407</v>
      </c>
      <c r="B303" s="48" t="s">
        <v>204</v>
      </c>
      <c r="C303" s="48" t="s">
        <v>205</v>
      </c>
    </row>
    <row r="304" spans="1:3" ht="11.25">
      <c r="A304" s="48" t="s">
        <v>1407</v>
      </c>
      <c r="B304" s="48" t="s">
        <v>206</v>
      </c>
      <c r="C304" s="48" t="s">
        <v>207</v>
      </c>
    </row>
    <row r="305" spans="1:3" ht="11.25">
      <c r="A305" s="48" t="s">
        <v>1407</v>
      </c>
      <c r="B305" s="48" t="s">
        <v>1407</v>
      </c>
      <c r="C305" s="48" t="s">
        <v>1408</v>
      </c>
    </row>
    <row r="306" spans="1:3" ht="11.25">
      <c r="A306" s="48" t="s">
        <v>1407</v>
      </c>
      <c r="B306" s="48" t="s">
        <v>1409</v>
      </c>
      <c r="C306" s="48" t="s">
        <v>1410</v>
      </c>
    </row>
    <row r="307" spans="1:3" ht="11.25">
      <c r="A307" s="48" t="s">
        <v>1407</v>
      </c>
      <c r="B307" s="48" t="s">
        <v>1416</v>
      </c>
      <c r="C307" s="48" t="s">
        <v>1417</v>
      </c>
    </row>
    <row r="308" spans="1:3" ht="11.25">
      <c r="A308" s="48" t="s">
        <v>1421</v>
      </c>
      <c r="B308" s="48" t="s">
        <v>208</v>
      </c>
      <c r="C308" s="48" t="s">
        <v>209</v>
      </c>
    </row>
    <row r="309" spans="1:3" ht="11.25">
      <c r="A309" s="48" t="s">
        <v>1421</v>
      </c>
      <c r="B309" s="48" t="s">
        <v>210</v>
      </c>
      <c r="C309" s="48" t="s">
        <v>211</v>
      </c>
    </row>
    <row r="310" spans="1:3" ht="11.25">
      <c r="A310" s="48" t="s">
        <v>1421</v>
      </c>
      <c r="B310" s="48" t="s">
        <v>212</v>
      </c>
      <c r="C310" s="48" t="s">
        <v>213</v>
      </c>
    </row>
    <row r="311" spans="1:3" ht="11.25">
      <c r="A311" s="48" t="s">
        <v>1421</v>
      </c>
      <c r="B311" s="48" t="s">
        <v>214</v>
      </c>
      <c r="C311" s="48" t="s">
        <v>215</v>
      </c>
    </row>
    <row r="312" spans="1:3" ht="11.25">
      <c r="A312" s="48" t="s">
        <v>1421</v>
      </c>
      <c r="B312" s="48" t="s">
        <v>216</v>
      </c>
      <c r="C312" s="48" t="s">
        <v>217</v>
      </c>
    </row>
    <row r="313" spans="1:3" ht="11.25">
      <c r="A313" s="48" t="s">
        <v>1421</v>
      </c>
      <c r="B313" s="48" t="s">
        <v>218</v>
      </c>
      <c r="C313" s="48" t="s">
        <v>219</v>
      </c>
    </row>
    <row r="314" spans="1:3" ht="11.25">
      <c r="A314" s="48" t="s">
        <v>1421</v>
      </c>
      <c r="B314" s="48" t="s">
        <v>220</v>
      </c>
      <c r="C314" s="48" t="s">
        <v>221</v>
      </c>
    </row>
    <row r="315" spans="1:3" ht="11.25">
      <c r="A315" s="48" t="s">
        <v>1421</v>
      </c>
      <c r="B315" s="48" t="s">
        <v>222</v>
      </c>
      <c r="C315" s="48" t="s">
        <v>223</v>
      </c>
    </row>
    <row r="316" spans="1:3" ht="11.25">
      <c r="A316" s="48" t="s">
        <v>1421</v>
      </c>
      <c r="B316" s="48" t="s">
        <v>1421</v>
      </c>
      <c r="C316" s="48" t="s">
        <v>1422</v>
      </c>
    </row>
    <row r="317" spans="1:3" ht="11.25">
      <c r="A317" s="48" t="s">
        <v>1421</v>
      </c>
      <c r="B317" s="48" t="s">
        <v>1416</v>
      </c>
      <c r="C317" s="48" t="s">
        <v>1423</v>
      </c>
    </row>
    <row r="318" spans="1:3" ht="11.25">
      <c r="A318" s="48" t="s">
        <v>1421</v>
      </c>
      <c r="B318" s="48" t="s">
        <v>224</v>
      </c>
      <c r="C318" s="48" t="s">
        <v>225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5" t="s">
        <v>824</v>
      </c>
      <c r="C2" s="306" t="s">
        <v>624</v>
      </c>
      <c r="D2" s="307" t="s">
        <v>977</v>
      </c>
    </row>
    <row r="3" spans="2:4" ht="27.75" customHeight="1">
      <c r="B3" s="350" t="s">
        <v>981</v>
      </c>
      <c r="C3" s="351" t="str">
        <f>'ХВС инвестиции'!E9</f>
        <v>Информация об инвестиционных программах и отчетах об их реализации *</v>
      </c>
      <c r="D3" s="347" t="s">
        <v>625</v>
      </c>
    </row>
    <row r="4" spans="2:4" ht="33.75">
      <c r="B4" s="352" t="s">
        <v>982</v>
      </c>
      <c r="C4" s="353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8" t="s">
        <v>625</v>
      </c>
    </row>
    <row r="5" spans="2:4" ht="27.75" customHeight="1">
      <c r="B5" s="354" t="s">
        <v>983</v>
      </c>
      <c r="C5" s="355" t="str">
        <f>'ХВС показатели (2)'!E9</f>
        <v>Информация об объемах товаров и услуг, их стоимости и способах приобретения *</v>
      </c>
      <c r="D5" s="308" t="s">
        <v>625</v>
      </c>
    </row>
    <row r="6" spans="2:4" ht="27.75" customHeight="1">
      <c r="B6" s="352" t="s">
        <v>594</v>
      </c>
      <c r="C6" s="353" t="str">
        <f>'Ссылки на публикации'!E9</f>
        <v>Ссылки на публикации в других источниках</v>
      </c>
      <c r="D6" s="308" t="s">
        <v>625</v>
      </c>
    </row>
    <row r="7" spans="2:4" ht="27.75" customHeight="1" thickBot="1">
      <c r="B7" s="356" t="s">
        <v>828</v>
      </c>
      <c r="C7" s="357" t="str">
        <f>Комментарии!E8</f>
        <v>КОММЕНТАРИИ</v>
      </c>
      <c r="D7" s="309" t="s">
        <v>625</v>
      </c>
    </row>
    <row r="11" ht="11.25">
      <c r="C11" s="358"/>
    </row>
    <row r="16" ht="11.25">
      <c r="C16" s="359"/>
    </row>
    <row r="17" ht="11.25">
      <c r="C17" s="359"/>
    </row>
    <row r="18" ht="11.25">
      <c r="C18" s="359"/>
    </row>
    <row r="19" ht="11.25">
      <c r="C19" s="359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979</v>
      </c>
      <c r="AW1" s="7" t="s">
        <v>980</v>
      </c>
      <c r="AX1" s="7" t="s">
        <v>753</v>
      </c>
      <c r="AY1" s="7" t="s">
        <v>754</v>
      </c>
      <c r="AZ1" s="7" t="s">
        <v>755</v>
      </c>
      <c r="BA1" s="8" t="s">
        <v>756</v>
      </c>
      <c r="BB1" s="7" t="s">
        <v>757</v>
      </c>
      <c r="BC1" s="7" t="s">
        <v>758</v>
      </c>
      <c r="BD1" s="7" t="s">
        <v>759</v>
      </c>
      <c r="BE1" s="7" t="s">
        <v>760</v>
      </c>
    </row>
    <row r="2" spans="48:57" ht="12.75" customHeight="1">
      <c r="AV2" s="8" t="s">
        <v>761</v>
      </c>
      <c r="AW2" s="10" t="s">
        <v>753</v>
      </c>
      <c r="AX2" s="8" t="s">
        <v>288</v>
      </c>
      <c r="AY2" s="8" t="s">
        <v>288</v>
      </c>
      <c r="AZ2" s="8" t="s">
        <v>288</v>
      </c>
      <c r="BA2" s="8" t="s">
        <v>288</v>
      </c>
      <c r="BB2" s="8" t="s">
        <v>288</v>
      </c>
      <c r="BC2" s="8" t="s">
        <v>288</v>
      </c>
      <c r="BD2" s="8" t="s">
        <v>288</v>
      </c>
      <c r="BE2" s="8" t="s">
        <v>288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762</v>
      </c>
      <c r="AW3" s="10" t="s">
        <v>755</v>
      </c>
      <c r="AX3" s="8" t="s">
        <v>763</v>
      </c>
      <c r="AY3" s="8" t="s">
        <v>764</v>
      </c>
      <c r="AZ3" s="8" t="s">
        <v>765</v>
      </c>
      <c r="BA3" s="8" t="s">
        <v>766</v>
      </c>
      <c r="BB3" s="8" t="s">
        <v>767</v>
      </c>
      <c r="BC3" s="8" t="s">
        <v>768</v>
      </c>
      <c r="BD3" s="8" t="s">
        <v>769</v>
      </c>
      <c r="BE3" s="8" t="s">
        <v>770</v>
      </c>
    </row>
    <row r="4" spans="3:57" ht="11.25">
      <c r="C4" s="14"/>
      <c r="D4" s="502" t="s">
        <v>771</v>
      </c>
      <c r="E4" s="503"/>
      <c r="F4" s="503"/>
      <c r="G4" s="503"/>
      <c r="H4" s="503"/>
      <c r="I4" s="503"/>
      <c r="J4" s="503"/>
      <c r="K4" s="504"/>
      <c r="L4" s="15"/>
      <c r="AV4" s="8" t="s">
        <v>772</v>
      </c>
      <c r="AW4" s="10" t="s">
        <v>756</v>
      </c>
      <c r="AX4" s="8" t="s">
        <v>773</v>
      </c>
      <c r="AY4" s="8" t="s">
        <v>774</v>
      </c>
      <c r="AZ4" s="8" t="s">
        <v>775</v>
      </c>
      <c r="BA4" s="8" t="s">
        <v>776</v>
      </c>
      <c r="BB4" s="8" t="s">
        <v>777</v>
      </c>
      <c r="BC4" s="8" t="s">
        <v>778</v>
      </c>
      <c r="BD4" s="8" t="s">
        <v>779</v>
      </c>
      <c r="BE4" s="8" t="s">
        <v>780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781</v>
      </c>
      <c r="AW5" s="10" t="s">
        <v>757</v>
      </c>
      <c r="AX5" s="8" t="s">
        <v>782</v>
      </c>
      <c r="AY5" s="8" t="s">
        <v>783</v>
      </c>
      <c r="AZ5" s="8" t="s">
        <v>784</v>
      </c>
      <c r="BB5" s="8" t="s">
        <v>785</v>
      </c>
      <c r="BC5" s="8" t="s">
        <v>786</v>
      </c>
      <c r="BE5" s="8" t="s">
        <v>787</v>
      </c>
    </row>
    <row r="6" spans="3:54" ht="11.25">
      <c r="C6" s="14"/>
      <c r="D6" s="499" t="s">
        <v>789</v>
      </c>
      <c r="E6" s="500"/>
      <c r="F6" s="500"/>
      <c r="G6" s="500"/>
      <c r="H6" s="500"/>
      <c r="I6" s="500"/>
      <c r="J6" s="500"/>
      <c r="K6" s="501"/>
      <c r="L6" s="15"/>
      <c r="AV6" s="8" t="s">
        <v>790</v>
      </c>
      <c r="AW6" s="10" t="s">
        <v>758</v>
      </c>
      <c r="AX6" s="8" t="s">
        <v>791</v>
      </c>
      <c r="AY6" s="8" t="s">
        <v>792</v>
      </c>
      <c r="BB6" s="8" t="s">
        <v>793</v>
      </c>
    </row>
    <row r="7" spans="3:51" ht="11.25">
      <c r="C7" s="14"/>
      <c r="D7" s="17" t="s">
        <v>794</v>
      </c>
      <c r="E7" s="18" t="s">
        <v>838</v>
      </c>
      <c r="F7" s="468"/>
      <c r="G7" s="468"/>
      <c r="H7" s="468"/>
      <c r="I7" s="468"/>
      <c r="J7" s="468"/>
      <c r="K7" s="469"/>
      <c r="L7" s="15"/>
      <c r="AV7" s="8" t="s">
        <v>795</v>
      </c>
      <c r="AW7" s="10" t="s">
        <v>759</v>
      </c>
      <c r="AX7" s="8" t="s">
        <v>796</v>
      </c>
      <c r="AY7" s="8" t="s">
        <v>797</v>
      </c>
    </row>
    <row r="8" spans="3:51" ht="29.25" customHeight="1">
      <c r="C8" s="14"/>
      <c r="D8" s="17" t="s">
        <v>798</v>
      </c>
      <c r="E8" s="19" t="s">
        <v>799</v>
      </c>
      <c r="F8" s="468"/>
      <c r="G8" s="468"/>
      <c r="H8" s="468"/>
      <c r="I8" s="468"/>
      <c r="J8" s="468"/>
      <c r="K8" s="469"/>
      <c r="L8" s="15"/>
      <c r="AV8" s="8" t="s">
        <v>800</v>
      </c>
      <c r="AW8" s="10" t="s">
        <v>754</v>
      </c>
      <c r="AX8" s="8" t="s">
        <v>801</v>
      </c>
      <c r="AY8" s="8" t="s">
        <v>802</v>
      </c>
    </row>
    <row r="9" spans="3:51" ht="29.25" customHeight="1">
      <c r="C9" s="14"/>
      <c r="D9" s="17" t="s">
        <v>803</v>
      </c>
      <c r="E9" s="19" t="s">
        <v>804</v>
      </c>
      <c r="F9" s="468"/>
      <c r="G9" s="468"/>
      <c r="H9" s="468"/>
      <c r="I9" s="468"/>
      <c r="J9" s="468"/>
      <c r="K9" s="469"/>
      <c r="L9" s="15"/>
      <c r="AV9" s="8" t="s">
        <v>805</v>
      </c>
      <c r="AW9" s="10" t="s">
        <v>760</v>
      </c>
      <c r="AX9" s="8" t="s">
        <v>806</v>
      </c>
      <c r="AY9" s="8" t="s">
        <v>807</v>
      </c>
    </row>
    <row r="10" spans="3:51" ht="11.25">
      <c r="C10" s="14"/>
      <c r="D10" s="17" t="s">
        <v>808</v>
      </c>
      <c r="E10" s="18" t="s">
        <v>809</v>
      </c>
      <c r="F10" s="496"/>
      <c r="G10" s="496"/>
      <c r="H10" s="496"/>
      <c r="I10" s="496"/>
      <c r="J10" s="496"/>
      <c r="K10" s="497"/>
      <c r="L10" s="15"/>
      <c r="AX10" s="8" t="s">
        <v>810</v>
      </c>
      <c r="AY10" s="8" t="s">
        <v>811</v>
      </c>
    </row>
    <row r="11" spans="3:51" ht="11.25">
      <c r="C11" s="14"/>
      <c r="D11" s="17" t="s">
        <v>812</v>
      </c>
      <c r="E11" s="18" t="s">
        <v>813</v>
      </c>
      <c r="F11" s="496"/>
      <c r="G11" s="496"/>
      <c r="H11" s="496"/>
      <c r="I11" s="496"/>
      <c r="J11" s="496"/>
      <c r="K11" s="497"/>
      <c r="L11" s="15"/>
      <c r="N11" s="20"/>
      <c r="AX11" s="8" t="s">
        <v>814</v>
      </c>
      <c r="AY11" s="8" t="s">
        <v>815</v>
      </c>
    </row>
    <row r="12" spans="3:51" ht="22.5">
      <c r="C12" s="14"/>
      <c r="D12" s="17" t="s">
        <v>816</v>
      </c>
      <c r="E12" s="19" t="s">
        <v>817</v>
      </c>
      <c r="F12" s="496"/>
      <c r="G12" s="496"/>
      <c r="H12" s="496"/>
      <c r="I12" s="496"/>
      <c r="J12" s="496"/>
      <c r="K12" s="497"/>
      <c r="L12" s="15"/>
      <c r="N12" s="20"/>
      <c r="AX12" s="8" t="s">
        <v>818</v>
      </c>
      <c r="AY12" s="8" t="s">
        <v>277</v>
      </c>
    </row>
    <row r="13" spans="3:51" ht="11.25">
      <c r="C13" s="14"/>
      <c r="D13" s="17" t="s">
        <v>278</v>
      </c>
      <c r="E13" s="18" t="s">
        <v>279</v>
      </c>
      <c r="F13" s="496"/>
      <c r="G13" s="496"/>
      <c r="H13" s="496"/>
      <c r="I13" s="496"/>
      <c r="J13" s="496"/>
      <c r="K13" s="497"/>
      <c r="L13" s="15"/>
      <c r="N13" s="20"/>
      <c r="AY13" s="8" t="s">
        <v>238</v>
      </c>
    </row>
    <row r="14" spans="3:51" ht="29.25" customHeight="1">
      <c r="C14" s="14"/>
      <c r="D14" s="17" t="s">
        <v>239</v>
      </c>
      <c r="E14" s="18" t="s">
        <v>240</v>
      </c>
      <c r="F14" s="496"/>
      <c r="G14" s="496"/>
      <c r="H14" s="496"/>
      <c r="I14" s="496"/>
      <c r="J14" s="496"/>
      <c r="K14" s="497"/>
      <c r="L14" s="15"/>
      <c r="N14" s="20"/>
      <c r="AY14" s="8" t="s">
        <v>241</v>
      </c>
    </row>
    <row r="15" spans="3:51" ht="21.75" customHeight="1">
      <c r="C15" s="14"/>
      <c r="D15" s="17" t="s">
        <v>242</v>
      </c>
      <c r="E15" s="18" t="s">
        <v>243</v>
      </c>
      <c r="F15" s="45"/>
      <c r="G15" s="498" t="s">
        <v>244</v>
      </c>
      <c r="H15" s="498"/>
      <c r="I15" s="498"/>
      <c r="J15" s="498"/>
      <c r="K15" s="4"/>
      <c r="L15" s="15"/>
      <c r="N15" s="20"/>
      <c r="AY15" s="8" t="s">
        <v>245</v>
      </c>
    </row>
    <row r="16" spans="3:51" ht="12" thickBot="1">
      <c r="C16" s="14"/>
      <c r="D16" s="22" t="s">
        <v>246</v>
      </c>
      <c r="E16" s="23" t="s">
        <v>247</v>
      </c>
      <c r="F16" s="466"/>
      <c r="G16" s="466"/>
      <c r="H16" s="466"/>
      <c r="I16" s="466"/>
      <c r="J16" s="466"/>
      <c r="K16" s="467"/>
      <c r="L16" s="15"/>
      <c r="N16" s="20"/>
      <c r="AY16" s="8" t="s">
        <v>249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250</v>
      </c>
    </row>
    <row r="18" spans="3:14" ht="11.25">
      <c r="C18" s="14"/>
      <c r="D18" s="499" t="s">
        <v>251</v>
      </c>
      <c r="E18" s="500"/>
      <c r="F18" s="500"/>
      <c r="G18" s="500"/>
      <c r="H18" s="500"/>
      <c r="I18" s="500"/>
      <c r="J18" s="500"/>
      <c r="K18" s="501"/>
      <c r="L18" s="15"/>
      <c r="N18" s="20"/>
    </row>
    <row r="19" spans="3:14" ht="11.25">
      <c r="C19" s="14"/>
      <c r="D19" s="17" t="s">
        <v>835</v>
      </c>
      <c r="E19" s="18" t="s">
        <v>252</v>
      </c>
      <c r="F19" s="496"/>
      <c r="G19" s="496"/>
      <c r="H19" s="496"/>
      <c r="I19" s="496"/>
      <c r="J19" s="496"/>
      <c r="K19" s="497"/>
      <c r="L19" s="15"/>
      <c r="N19" s="20"/>
    </row>
    <row r="20" spans="3:14" ht="22.5">
      <c r="C20" s="14"/>
      <c r="D20" s="17" t="s">
        <v>836</v>
      </c>
      <c r="E20" s="24" t="s">
        <v>253</v>
      </c>
      <c r="F20" s="468"/>
      <c r="G20" s="468"/>
      <c r="H20" s="468"/>
      <c r="I20" s="468"/>
      <c r="J20" s="468"/>
      <c r="K20" s="469"/>
      <c r="L20" s="15"/>
      <c r="N20" s="20"/>
    </row>
    <row r="21" spans="3:14" ht="11.25">
      <c r="C21" s="14"/>
      <c r="D21" s="17" t="s">
        <v>837</v>
      </c>
      <c r="E21" s="24" t="s">
        <v>254</v>
      </c>
      <c r="F21" s="468"/>
      <c r="G21" s="468"/>
      <c r="H21" s="468"/>
      <c r="I21" s="468"/>
      <c r="J21" s="468"/>
      <c r="K21" s="469"/>
      <c r="L21" s="15"/>
      <c r="N21" s="20"/>
    </row>
    <row r="22" spans="3:14" ht="22.5">
      <c r="C22" s="14"/>
      <c r="D22" s="17" t="s">
        <v>255</v>
      </c>
      <c r="E22" s="24" t="s">
        <v>256</v>
      </c>
      <c r="F22" s="468"/>
      <c r="G22" s="468"/>
      <c r="H22" s="468"/>
      <c r="I22" s="468"/>
      <c r="J22" s="468"/>
      <c r="K22" s="469"/>
      <c r="L22" s="15"/>
      <c r="N22" s="20"/>
    </row>
    <row r="23" spans="3:14" ht="22.5">
      <c r="C23" s="14"/>
      <c r="D23" s="17" t="s">
        <v>257</v>
      </c>
      <c r="E23" s="24" t="s">
        <v>258</v>
      </c>
      <c r="F23" s="468"/>
      <c r="G23" s="468"/>
      <c r="H23" s="468"/>
      <c r="I23" s="468"/>
      <c r="J23" s="468"/>
      <c r="K23" s="469"/>
      <c r="L23" s="15"/>
      <c r="N23" s="20"/>
    </row>
    <row r="24" spans="3:14" ht="23.25" thickBot="1">
      <c r="C24" s="14"/>
      <c r="D24" s="22" t="s">
        <v>259</v>
      </c>
      <c r="E24" s="25" t="s">
        <v>260</v>
      </c>
      <c r="F24" s="466"/>
      <c r="G24" s="466"/>
      <c r="H24" s="466"/>
      <c r="I24" s="466"/>
      <c r="J24" s="466"/>
      <c r="K24" s="46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0" t="s">
        <v>261</v>
      </c>
      <c r="E26" s="461"/>
      <c r="F26" s="461"/>
      <c r="G26" s="461"/>
      <c r="H26" s="461"/>
      <c r="I26" s="461"/>
      <c r="J26" s="461"/>
      <c r="K26" s="462"/>
      <c r="L26" s="15"/>
      <c r="N26" s="20"/>
    </row>
    <row r="27" spans="3:14" ht="11.25">
      <c r="C27" s="14" t="s">
        <v>262</v>
      </c>
      <c r="D27" s="17" t="s">
        <v>886</v>
      </c>
      <c r="E27" s="24" t="s">
        <v>263</v>
      </c>
      <c r="F27" s="468"/>
      <c r="G27" s="468"/>
      <c r="H27" s="468"/>
      <c r="I27" s="468"/>
      <c r="J27" s="468"/>
      <c r="K27" s="469"/>
      <c r="L27" s="15"/>
      <c r="N27" s="20"/>
    </row>
    <row r="28" spans="3:14" ht="12" thickBot="1">
      <c r="C28" s="14" t="s">
        <v>264</v>
      </c>
      <c r="D28" s="457" t="s">
        <v>265</v>
      </c>
      <c r="E28" s="458"/>
      <c r="F28" s="458"/>
      <c r="G28" s="458"/>
      <c r="H28" s="458"/>
      <c r="I28" s="458"/>
      <c r="J28" s="458"/>
      <c r="K28" s="45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0" t="s">
        <v>266</v>
      </c>
      <c r="E30" s="461"/>
      <c r="F30" s="461"/>
      <c r="G30" s="461"/>
      <c r="H30" s="461"/>
      <c r="I30" s="461"/>
      <c r="J30" s="461"/>
      <c r="K30" s="462"/>
      <c r="L30" s="15"/>
      <c r="N30" s="20"/>
    </row>
    <row r="31" spans="3:14" ht="12" thickBot="1">
      <c r="C31" s="14"/>
      <c r="D31" s="27" t="s">
        <v>976</v>
      </c>
      <c r="E31" s="28" t="s">
        <v>267</v>
      </c>
      <c r="F31" s="492"/>
      <c r="G31" s="492"/>
      <c r="H31" s="492"/>
      <c r="I31" s="492"/>
      <c r="J31" s="492"/>
      <c r="K31" s="493"/>
      <c r="L31" s="15"/>
      <c r="N31" s="20"/>
    </row>
    <row r="32" spans="3:14" ht="22.5">
      <c r="C32" s="14"/>
      <c r="D32" s="29"/>
      <c r="E32" s="30" t="s">
        <v>268</v>
      </c>
      <c r="F32" s="30" t="s">
        <v>269</v>
      </c>
      <c r="G32" s="31" t="s">
        <v>270</v>
      </c>
      <c r="H32" s="494" t="s">
        <v>819</v>
      </c>
      <c r="I32" s="494"/>
      <c r="J32" s="494"/>
      <c r="K32" s="495"/>
      <c r="L32" s="15"/>
      <c r="N32" s="20"/>
    </row>
    <row r="33" spans="3:14" ht="11.25">
      <c r="C33" s="14" t="s">
        <v>262</v>
      </c>
      <c r="D33" s="17" t="s">
        <v>820</v>
      </c>
      <c r="E33" s="24" t="s">
        <v>821</v>
      </c>
      <c r="F33" s="46"/>
      <c r="G33" s="46"/>
      <c r="H33" s="468"/>
      <c r="I33" s="468"/>
      <c r="J33" s="468"/>
      <c r="K33" s="469"/>
      <c r="L33" s="15"/>
      <c r="N33" s="20"/>
    </row>
    <row r="34" spans="3:14" ht="12" thickBot="1">
      <c r="C34" s="14" t="s">
        <v>264</v>
      </c>
      <c r="D34" s="457" t="s">
        <v>822</v>
      </c>
      <c r="E34" s="458"/>
      <c r="F34" s="458"/>
      <c r="G34" s="458"/>
      <c r="H34" s="458"/>
      <c r="I34" s="458"/>
      <c r="J34" s="458"/>
      <c r="K34" s="45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0" t="s">
        <v>823</v>
      </c>
      <c r="E36" s="461"/>
      <c r="F36" s="461"/>
      <c r="G36" s="461"/>
      <c r="H36" s="461"/>
      <c r="I36" s="461"/>
      <c r="J36" s="461"/>
      <c r="K36" s="462"/>
      <c r="L36" s="15"/>
      <c r="N36" s="20"/>
    </row>
    <row r="37" spans="3:14" ht="24.75" customHeight="1">
      <c r="C37" s="14"/>
      <c r="D37" s="32"/>
      <c r="E37" s="21" t="s">
        <v>824</v>
      </c>
      <c r="F37" s="21" t="s">
        <v>825</v>
      </c>
      <c r="G37" s="21" t="s">
        <v>826</v>
      </c>
      <c r="H37" s="21" t="s">
        <v>827</v>
      </c>
      <c r="I37" s="483" t="s">
        <v>828</v>
      </c>
      <c r="J37" s="484"/>
      <c r="K37" s="485"/>
      <c r="L37" s="15"/>
      <c r="N37" s="20"/>
    </row>
    <row r="38" spans="3:12" ht="11.25">
      <c r="C38" s="14" t="s">
        <v>262</v>
      </c>
      <c r="D38" s="17" t="s">
        <v>829</v>
      </c>
      <c r="E38" s="46"/>
      <c r="F38" s="46"/>
      <c r="G38" s="46"/>
      <c r="H38" s="46"/>
      <c r="I38" s="486"/>
      <c r="J38" s="487"/>
      <c r="K38" s="488"/>
      <c r="L38" s="15"/>
    </row>
    <row r="39" spans="3:12" ht="11.25">
      <c r="C39" s="2" t="s">
        <v>306</v>
      </c>
      <c r="D39" s="17" t="s">
        <v>307</v>
      </c>
      <c r="E39" s="46"/>
      <c r="F39" s="46"/>
      <c r="G39" s="46"/>
      <c r="H39" s="46"/>
      <c r="I39" s="486"/>
      <c r="J39" s="487"/>
      <c r="K39" s="488"/>
      <c r="L39" s="15"/>
    </row>
    <row r="40" spans="3:12" ht="11.25">
      <c r="C40" s="2" t="s">
        <v>306</v>
      </c>
      <c r="D40" s="17" t="s">
        <v>309</v>
      </c>
      <c r="E40" s="46"/>
      <c r="F40" s="46"/>
      <c r="G40" s="46"/>
      <c r="H40" s="46"/>
      <c r="I40" s="486"/>
      <c r="J40" s="487"/>
      <c r="K40" s="488"/>
      <c r="L40" s="15"/>
    </row>
    <row r="41" spans="3:12" ht="11.25">
      <c r="C41" s="2" t="s">
        <v>306</v>
      </c>
      <c r="D41" s="17" t="s">
        <v>310</v>
      </c>
      <c r="E41" s="46"/>
      <c r="F41" s="46"/>
      <c r="G41" s="46"/>
      <c r="H41" s="46"/>
      <c r="I41" s="486"/>
      <c r="J41" s="487"/>
      <c r="K41" s="488"/>
      <c r="L41" s="15"/>
    </row>
    <row r="42" spans="3:12" ht="11.25">
      <c r="C42" s="2" t="s">
        <v>306</v>
      </c>
      <c r="D42" s="17" t="s">
        <v>312</v>
      </c>
      <c r="E42" s="46"/>
      <c r="F42" s="46"/>
      <c r="G42" s="46"/>
      <c r="H42" s="46"/>
      <c r="I42" s="486"/>
      <c r="J42" s="487"/>
      <c r="K42" s="488"/>
      <c r="L42" s="15"/>
    </row>
    <row r="43" spans="3:12" ht="11.25">
      <c r="C43" s="2" t="s">
        <v>306</v>
      </c>
      <c r="D43" s="17" t="s">
        <v>313</v>
      </c>
      <c r="E43" s="46"/>
      <c r="F43" s="46"/>
      <c r="G43" s="46"/>
      <c r="H43" s="46"/>
      <c r="I43" s="486"/>
      <c r="J43" s="487"/>
      <c r="K43" s="488"/>
      <c r="L43" s="15"/>
    </row>
    <row r="44" spans="3:12" ht="11.25">
      <c r="C44" s="2" t="s">
        <v>306</v>
      </c>
      <c r="D44" s="17" t="s">
        <v>314</v>
      </c>
      <c r="E44" s="46"/>
      <c r="F44" s="46"/>
      <c r="G44" s="46"/>
      <c r="H44" s="46"/>
      <c r="I44" s="486"/>
      <c r="J44" s="487"/>
      <c r="K44" s="488"/>
      <c r="L44" s="15"/>
    </row>
    <row r="45" spans="3:12" ht="11.25">
      <c r="C45" s="2" t="s">
        <v>306</v>
      </c>
      <c r="D45" s="17" t="s">
        <v>315</v>
      </c>
      <c r="E45" s="46"/>
      <c r="F45" s="46"/>
      <c r="G45" s="46"/>
      <c r="H45" s="46"/>
      <c r="I45" s="486"/>
      <c r="J45" s="487"/>
      <c r="K45" s="488"/>
      <c r="L45" s="15"/>
    </row>
    <row r="46" spans="3:12" ht="11.25">
      <c r="C46" s="2" t="s">
        <v>306</v>
      </c>
      <c r="D46" s="17" t="s">
        <v>316</v>
      </c>
      <c r="E46" s="46"/>
      <c r="F46" s="46"/>
      <c r="G46" s="46"/>
      <c r="H46" s="46"/>
      <c r="I46" s="486"/>
      <c r="J46" s="487"/>
      <c r="K46" s="488"/>
      <c r="L46" s="15"/>
    </row>
    <row r="47" spans="3:12" ht="11.25">
      <c r="C47" s="2" t="s">
        <v>306</v>
      </c>
      <c r="D47" s="17" t="s">
        <v>317</v>
      </c>
      <c r="E47" s="46"/>
      <c r="F47" s="46"/>
      <c r="G47" s="46"/>
      <c r="H47" s="46"/>
      <c r="I47" s="486"/>
      <c r="J47" s="487"/>
      <c r="K47" s="488"/>
      <c r="L47" s="15"/>
    </row>
    <row r="48" spans="3:12" ht="11.25">
      <c r="C48" s="2" t="s">
        <v>306</v>
      </c>
      <c r="D48" s="17" t="s">
        <v>318</v>
      </c>
      <c r="E48" s="46"/>
      <c r="F48" s="46"/>
      <c r="G48" s="46"/>
      <c r="H48" s="46"/>
      <c r="I48" s="486"/>
      <c r="J48" s="487"/>
      <c r="K48" s="488"/>
      <c r="L48" s="15"/>
    </row>
    <row r="49" spans="3:12" ht="11.25">
      <c r="C49" s="2" t="s">
        <v>306</v>
      </c>
      <c r="D49" s="17" t="s">
        <v>319</v>
      </c>
      <c r="E49" s="46"/>
      <c r="F49" s="46"/>
      <c r="G49" s="46"/>
      <c r="H49" s="46"/>
      <c r="I49" s="486"/>
      <c r="J49" s="487"/>
      <c r="K49" s="488"/>
      <c r="L49" s="15"/>
    </row>
    <row r="50" spans="3:12" ht="11.25">
      <c r="C50" s="2" t="s">
        <v>306</v>
      </c>
      <c r="D50" s="17" t="s">
        <v>320</v>
      </c>
      <c r="E50" s="46"/>
      <c r="F50" s="46"/>
      <c r="G50" s="46"/>
      <c r="H50" s="46"/>
      <c r="I50" s="486"/>
      <c r="J50" s="487"/>
      <c r="K50" s="488"/>
      <c r="L50" s="15"/>
    </row>
    <row r="51" spans="3:12" ht="11.25">
      <c r="C51" s="2" t="s">
        <v>306</v>
      </c>
      <c r="D51" s="17" t="s">
        <v>321</v>
      </c>
      <c r="E51" s="46"/>
      <c r="F51" s="46"/>
      <c r="G51" s="46"/>
      <c r="H51" s="46"/>
      <c r="I51" s="486"/>
      <c r="J51" s="487"/>
      <c r="K51" s="488"/>
      <c r="L51" s="15"/>
    </row>
    <row r="52" spans="3:12" ht="11.25">
      <c r="C52" s="2" t="s">
        <v>306</v>
      </c>
      <c r="D52" s="17" t="s">
        <v>322</v>
      </c>
      <c r="E52" s="46"/>
      <c r="F52" s="46"/>
      <c r="G52" s="46"/>
      <c r="H52" s="46"/>
      <c r="I52" s="486"/>
      <c r="J52" s="487"/>
      <c r="K52" s="488"/>
      <c r="L52" s="15"/>
    </row>
    <row r="53" spans="3:12" ht="11.25">
      <c r="C53" s="2" t="s">
        <v>306</v>
      </c>
      <c r="D53" s="17" t="s">
        <v>327</v>
      </c>
      <c r="E53" s="46"/>
      <c r="F53" s="46"/>
      <c r="G53" s="46"/>
      <c r="H53" s="46"/>
      <c r="I53" s="486"/>
      <c r="J53" s="487"/>
      <c r="K53" s="488"/>
      <c r="L53" s="15"/>
    </row>
    <row r="54" spans="3:12" ht="11.25">
      <c r="C54" s="2" t="s">
        <v>306</v>
      </c>
      <c r="D54" s="17" t="s">
        <v>328</v>
      </c>
      <c r="E54" s="46"/>
      <c r="F54" s="46"/>
      <c r="G54" s="46"/>
      <c r="H54" s="46"/>
      <c r="I54" s="486"/>
      <c r="J54" s="487"/>
      <c r="K54" s="488"/>
      <c r="L54" s="15"/>
    </row>
    <row r="55" spans="3:14" ht="12" thickBot="1">
      <c r="C55" s="14" t="s">
        <v>264</v>
      </c>
      <c r="D55" s="457" t="s">
        <v>830</v>
      </c>
      <c r="E55" s="458"/>
      <c r="F55" s="458"/>
      <c r="G55" s="458"/>
      <c r="H55" s="458"/>
      <c r="I55" s="458"/>
      <c r="J55" s="458"/>
      <c r="K55" s="45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5" t="s">
        <v>831</v>
      </c>
      <c r="E57" s="476"/>
      <c r="F57" s="476"/>
      <c r="G57" s="476"/>
      <c r="H57" s="476"/>
      <c r="I57" s="476"/>
      <c r="J57" s="476"/>
      <c r="K57" s="477"/>
      <c r="L57" s="15"/>
      <c r="N57" s="20"/>
    </row>
    <row r="58" spans="3:14" ht="22.5">
      <c r="C58" s="14"/>
      <c r="D58" s="17" t="s">
        <v>832</v>
      </c>
      <c r="E58" s="24" t="s">
        <v>833</v>
      </c>
      <c r="F58" s="480"/>
      <c r="G58" s="481"/>
      <c r="H58" s="481"/>
      <c r="I58" s="481"/>
      <c r="J58" s="481"/>
      <c r="K58" s="482"/>
      <c r="L58" s="15"/>
      <c r="N58" s="20"/>
    </row>
    <row r="59" spans="3:14" ht="11.25">
      <c r="C59" s="14"/>
      <c r="D59" s="17" t="s">
        <v>834</v>
      </c>
      <c r="E59" s="24" t="s">
        <v>882</v>
      </c>
      <c r="F59" s="463"/>
      <c r="G59" s="464"/>
      <c r="H59" s="464"/>
      <c r="I59" s="464"/>
      <c r="J59" s="464"/>
      <c r="K59" s="465"/>
      <c r="L59" s="15"/>
      <c r="N59" s="20"/>
    </row>
    <row r="60" spans="3:14" ht="23.25" thickBot="1">
      <c r="C60" s="14"/>
      <c r="D60" s="22" t="s">
        <v>883</v>
      </c>
      <c r="E60" s="25" t="s">
        <v>290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0" t="s">
        <v>291</v>
      </c>
      <c r="E62" s="461"/>
      <c r="F62" s="461"/>
      <c r="G62" s="461"/>
      <c r="H62" s="461"/>
      <c r="I62" s="461"/>
      <c r="J62" s="461"/>
      <c r="K62" s="462"/>
      <c r="L62" s="15"/>
      <c r="N62" s="20"/>
    </row>
    <row r="63" spans="3:14" ht="11.25">
      <c r="C63" s="14"/>
      <c r="D63" s="17"/>
      <c r="E63" s="33" t="s">
        <v>292</v>
      </c>
      <c r="F63" s="478" t="s">
        <v>293</v>
      </c>
      <c r="G63" s="478"/>
      <c r="H63" s="478"/>
      <c r="I63" s="478"/>
      <c r="J63" s="478"/>
      <c r="K63" s="479"/>
      <c r="L63" s="15"/>
      <c r="N63" s="20"/>
    </row>
    <row r="64" spans="3:14" ht="11.25">
      <c r="C64" s="14" t="s">
        <v>262</v>
      </c>
      <c r="D64" s="17" t="s">
        <v>294</v>
      </c>
      <c r="E64" s="44"/>
      <c r="F64" s="463"/>
      <c r="G64" s="464"/>
      <c r="H64" s="464"/>
      <c r="I64" s="464"/>
      <c r="J64" s="464"/>
      <c r="K64" s="465"/>
      <c r="L64" s="15"/>
      <c r="N64" s="20"/>
    </row>
    <row r="65" spans="3:14" ht="12" thickBot="1">
      <c r="C65" s="14" t="s">
        <v>264</v>
      </c>
      <c r="D65" s="457" t="s">
        <v>295</v>
      </c>
      <c r="E65" s="458"/>
      <c r="F65" s="458"/>
      <c r="G65" s="458"/>
      <c r="H65" s="458"/>
      <c r="I65" s="458"/>
      <c r="J65" s="458"/>
      <c r="K65" s="45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5" t="s">
        <v>296</v>
      </c>
      <c r="E67" s="476"/>
      <c r="F67" s="476"/>
      <c r="G67" s="476"/>
      <c r="H67" s="476"/>
      <c r="I67" s="476"/>
      <c r="J67" s="476"/>
      <c r="K67" s="477"/>
      <c r="L67" s="15"/>
      <c r="N67" s="20"/>
    </row>
    <row r="68" spans="3:14" ht="52.5" customHeight="1">
      <c r="C68" s="14"/>
      <c r="D68" s="17" t="s">
        <v>297</v>
      </c>
      <c r="E68" s="24" t="s">
        <v>298</v>
      </c>
      <c r="F68" s="473"/>
      <c r="G68" s="473"/>
      <c r="H68" s="473"/>
      <c r="I68" s="473"/>
      <c r="J68" s="473"/>
      <c r="K68" s="474"/>
      <c r="L68" s="15"/>
      <c r="N68" s="20"/>
    </row>
    <row r="69" spans="3:14" ht="11.25">
      <c r="C69" s="14"/>
      <c r="D69" s="17" t="s">
        <v>299</v>
      </c>
      <c r="E69" s="24" t="s">
        <v>300</v>
      </c>
      <c r="F69" s="470"/>
      <c r="G69" s="471"/>
      <c r="H69" s="471"/>
      <c r="I69" s="471"/>
      <c r="J69" s="471"/>
      <c r="K69" s="472"/>
      <c r="L69" s="15"/>
      <c r="N69" s="20"/>
    </row>
    <row r="70" spans="3:14" ht="11.25">
      <c r="C70" s="14"/>
      <c r="D70" s="17" t="s">
        <v>301</v>
      </c>
      <c r="E70" s="24" t="s">
        <v>302</v>
      </c>
      <c r="F70" s="468"/>
      <c r="G70" s="468"/>
      <c r="H70" s="468"/>
      <c r="I70" s="468"/>
      <c r="J70" s="468"/>
      <c r="K70" s="469"/>
      <c r="L70" s="15"/>
      <c r="N70" s="20"/>
    </row>
    <row r="71" spans="3:12" ht="23.25" thickBot="1">
      <c r="C71" s="14"/>
      <c r="D71" s="22" t="s">
        <v>303</v>
      </c>
      <c r="E71" s="25" t="s">
        <v>304</v>
      </c>
      <c r="F71" s="466"/>
      <c r="G71" s="466"/>
      <c r="H71" s="466"/>
      <c r="I71" s="466"/>
      <c r="J71" s="466"/>
      <c r="K71" s="46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E7">
      <selection activeCell="D27" sqref="D27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74" t="s">
        <v>516</v>
      </c>
      <c r="F3" s="397"/>
      <c r="G3" s="398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364"/>
      <c r="F4" s="81"/>
      <c r="G4" s="81"/>
      <c r="H4" s="81"/>
      <c r="I4" s="254"/>
      <c r="J4" s="81"/>
    </row>
    <row r="5" spans="2:11" ht="15" customHeight="1" hidden="1">
      <c r="B5" s="217"/>
      <c r="D5" s="204"/>
      <c r="E5" s="399" t="s">
        <v>536</v>
      </c>
      <c r="F5" s="400"/>
      <c r="G5" s="316" t="s">
        <v>522</v>
      </c>
      <c r="H5" s="217"/>
      <c r="I5" s="258"/>
      <c r="J5" s="248"/>
      <c r="K5" s="203"/>
    </row>
    <row r="6" spans="2:11" ht="15" customHeight="1" hidden="1">
      <c r="B6" s="217"/>
      <c r="D6" s="204"/>
      <c r="E6" s="399"/>
      <c r="F6" s="401"/>
      <c r="G6" s="316" t="s">
        <v>523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10" t="s">
        <v>382</v>
      </c>
      <c r="G8" s="214"/>
      <c r="H8" s="213"/>
      <c r="I8" s="213"/>
      <c r="J8" s="213"/>
      <c r="K8" s="215"/>
    </row>
    <row r="9" spans="4:11" ht="15" customHeight="1">
      <c r="D9" s="197"/>
      <c r="E9" s="402" t="s">
        <v>621</v>
      </c>
      <c r="F9" s="403"/>
      <c r="G9" s="403"/>
      <c r="H9" s="403"/>
      <c r="I9" s="403"/>
      <c r="J9" s="404"/>
      <c r="K9" s="198"/>
    </row>
    <row r="10" spans="4:11" ht="15" customHeight="1" thickBot="1">
      <c r="D10" s="197"/>
      <c r="E10" s="394" t="str">
        <f>IF(org="","",IF(fil="",org,org&amp;" ("&amp;fil&amp;")"))</f>
        <v>ООО "Водокачка"</v>
      </c>
      <c r="F10" s="395"/>
      <c r="G10" s="395"/>
      <c r="H10" s="395"/>
      <c r="I10" s="395"/>
      <c r="J10" s="396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508</v>
      </c>
      <c r="D12" s="197"/>
      <c r="E12" s="259" t="s">
        <v>749</v>
      </c>
      <c r="F12" s="416" t="s">
        <v>506</v>
      </c>
      <c r="G12" s="416"/>
      <c r="H12" s="260" t="s">
        <v>507</v>
      </c>
      <c r="I12" s="413" t="s">
        <v>510</v>
      </c>
      <c r="J12" s="414"/>
      <c r="K12" s="196"/>
    </row>
    <row r="13" spans="2:11" ht="15" customHeight="1" thickBot="1">
      <c r="B13" s="262">
        <v>4</v>
      </c>
      <c r="D13" s="197"/>
      <c r="E13" s="261">
        <v>1</v>
      </c>
      <c r="F13" s="417">
        <f>E13+1</f>
        <v>2</v>
      </c>
      <c r="G13" s="417"/>
      <c r="H13" s="262" t="s">
        <v>543</v>
      </c>
      <c r="I13" s="263"/>
      <c r="J13" s="264"/>
      <c r="K13" s="196"/>
    </row>
    <row r="14" spans="2:11" ht="15" customHeight="1">
      <c r="B14" s="363"/>
      <c r="D14" s="200"/>
      <c r="E14" s="272">
        <v>1</v>
      </c>
      <c r="F14" s="405" t="s">
        <v>509</v>
      </c>
      <c r="G14" s="405"/>
      <c r="H14" s="323"/>
      <c r="I14" s="257"/>
      <c r="J14" s="248"/>
      <c r="K14" s="196"/>
    </row>
    <row r="15" spans="2:11" ht="15" customHeight="1">
      <c r="B15" s="221" t="s">
        <v>512</v>
      </c>
      <c r="D15" s="200"/>
      <c r="E15" s="273">
        <v>2</v>
      </c>
      <c r="F15" s="415" t="s">
        <v>511</v>
      </c>
      <c r="G15" s="415" t="s">
        <v>511</v>
      </c>
      <c r="H15" s="324"/>
      <c r="I15" s="255"/>
      <c r="J15" s="248"/>
      <c r="K15" s="196"/>
    </row>
    <row r="16" spans="2:11" ht="15" customHeight="1">
      <c r="B16" s="252"/>
      <c r="D16" s="202"/>
      <c r="E16" s="274">
        <v>3</v>
      </c>
      <c r="F16" s="411" t="s">
        <v>513</v>
      </c>
      <c r="G16" s="411"/>
      <c r="H16" s="252"/>
      <c r="I16" s="255"/>
      <c r="J16" s="248"/>
      <c r="K16" s="203"/>
    </row>
    <row r="17" spans="2:11" ht="15" customHeight="1">
      <c r="B17" s="252"/>
      <c r="D17" s="202"/>
      <c r="E17" s="274">
        <v>4</v>
      </c>
      <c r="F17" s="411" t="s">
        <v>514</v>
      </c>
      <c r="G17" s="411"/>
      <c r="H17" s="252"/>
      <c r="I17" s="255"/>
      <c r="J17" s="248"/>
      <c r="K17" s="203"/>
    </row>
    <row r="18" spans="2:11" ht="36" customHeight="1">
      <c r="B18" s="216">
        <f>SUM(B19:B20)</f>
        <v>0</v>
      </c>
      <c r="D18" s="200"/>
      <c r="E18" s="273" t="s">
        <v>515</v>
      </c>
      <c r="F18" s="412" t="s">
        <v>232</v>
      </c>
      <c r="G18" s="412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516</v>
      </c>
      <c r="F19" s="397"/>
      <c r="G19" s="398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595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517</v>
      </c>
      <c r="F21" s="412" t="s">
        <v>233</v>
      </c>
      <c r="G21" s="412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518</v>
      </c>
      <c r="F22" s="397"/>
      <c r="G22" s="398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595</v>
      </c>
      <c r="G23" s="245"/>
      <c r="H23" s="245"/>
      <c r="I23" s="255"/>
      <c r="J23" s="248"/>
      <c r="K23" s="203"/>
    </row>
    <row r="24" spans="2:11" ht="26.25" customHeight="1">
      <c r="B24" s="221" t="s">
        <v>512</v>
      </c>
      <c r="D24" s="200"/>
      <c r="E24" s="273" t="s">
        <v>519</v>
      </c>
      <c r="F24" s="415" t="s">
        <v>520</v>
      </c>
      <c r="G24" s="415"/>
      <c r="H24" s="221" t="s">
        <v>512</v>
      </c>
      <c r="I24" s="255"/>
      <c r="J24" s="248"/>
      <c r="K24" s="201"/>
    </row>
    <row r="25" spans="2:11" ht="15" customHeight="1">
      <c r="B25" s="221" t="s">
        <v>512</v>
      </c>
      <c r="D25" s="202"/>
      <c r="E25" s="399" t="s">
        <v>294</v>
      </c>
      <c r="F25" s="406" t="s">
        <v>521</v>
      </c>
      <c r="G25" s="342" t="s">
        <v>522</v>
      </c>
      <c r="H25" s="217"/>
      <c r="I25" s="255"/>
      <c r="J25" s="248"/>
      <c r="K25" s="203"/>
    </row>
    <row r="26" spans="2:11" ht="15" customHeight="1">
      <c r="B26" s="221" t="s">
        <v>512</v>
      </c>
      <c r="D26" s="202"/>
      <c r="E26" s="399"/>
      <c r="F26" s="407"/>
      <c r="G26" s="342" t="s">
        <v>523</v>
      </c>
      <c r="H26" s="217"/>
      <c r="I26" s="255"/>
      <c r="J26" s="248"/>
      <c r="K26" s="203"/>
    </row>
    <row r="27" spans="2:11" ht="15" customHeight="1">
      <c r="B27" s="217"/>
      <c r="D27" s="202"/>
      <c r="E27" s="408" t="s">
        <v>524</v>
      </c>
      <c r="F27" s="406" t="s">
        <v>525</v>
      </c>
      <c r="G27" s="342" t="s">
        <v>522</v>
      </c>
      <c r="H27" s="217"/>
      <c r="I27" s="255"/>
      <c r="J27" s="248"/>
      <c r="K27" s="205"/>
    </row>
    <row r="28" spans="2:11" ht="15" customHeight="1">
      <c r="B28" s="217"/>
      <c r="D28" s="202"/>
      <c r="E28" s="408"/>
      <c r="F28" s="407"/>
      <c r="G28" s="342" t="s">
        <v>523</v>
      </c>
      <c r="H28" s="217"/>
      <c r="I28" s="255"/>
      <c r="J28" s="248"/>
      <c r="K28" s="205"/>
    </row>
    <row r="29" spans="2:11" ht="15" customHeight="1">
      <c r="B29" s="217"/>
      <c r="D29" s="202"/>
      <c r="E29" s="399" t="s">
        <v>526</v>
      </c>
      <c r="F29" s="409" t="s">
        <v>527</v>
      </c>
      <c r="G29" s="342" t="s">
        <v>522</v>
      </c>
      <c r="H29" s="217"/>
      <c r="I29" s="255"/>
      <c r="J29" s="248"/>
      <c r="K29" s="203"/>
    </row>
    <row r="30" spans="2:11" ht="15" customHeight="1">
      <c r="B30" s="217"/>
      <c r="D30" s="202"/>
      <c r="E30" s="399"/>
      <c r="F30" s="410"/>
      <c r="G30" s="342" t="s">
        <v>523</v>
      </c>
      <c r="H30" s="217"/>
      <c r="I30" s="255"/>
      <c r="J30" s="248"/>
      <c r="K30" s="203"/>
    </row>
    <row r="31" spans="2:11" ht="15" customHeight="1">
      <c r="B31" s="217"/>
      <c r="D31" s="202"/>
      <c r="E31" s="399" t="s">
        <v>528</v>
      </c>
      <c r="F31" s="409" t="s">
        <v>529</v>
      </c>
      <c r="G31" s="342" t="s">
        <v>522</v>
      </c>
      <c r="H31" s="217"/>
      <c r="I31" s="255"/>
      <c r="J31" s="248"/>
      <c r="K31" s="203"/>
    </row>
    <row r="32" spans="2:11" ht="15" customHeight="1">
      <c r="B32" s="217"/>
      <c r="D32" s="202"/>
      <c r="E32" s="399"/>
      <c r="F32" s="410"/>
      <c r="G32" s="342" t="s">
        <v>523</v>
      </c>
      <c r="H32" s="217"/>
      <c r="I32" s="255"/>
      <c r="J32" s="248"/>
      <c r="K32" s="203"/>
    </row>
    <row r="33" spans="2:11" ht="15" customHeight="1">
      <c r="B33" s="217"/>
      <c r="D33" s="202"/>
      <c r="E33" s="399" t="s">
        <v>530</v>
      </c>
      <c r="F33" s="409" t="s">
        <v>751</v>
      </c>
      <c r="G33" s="342" t="s">
        <v>522</v>
      </c>
      <c r="H33" s="217"/>
      <c r="I33" s="255"/>
      <c r="J33" s="248"/>
      <c r="K33" s="203"/>
    </row>
    <row r="34" spans="2:11" ht="15" customHeight="1">
      <c r="B34" s="217"/>
      <c r="D34" s="202"/>
      <c r="E34" s="399"/>
      <c r="F34" s="410"/>
      <c r="G34" s="342" t="s">
        <v>523</v>
      </c>
      <c r="H34" s="217"/>
      <c r="I34" s="255"/>
      <c r="J34" s="248"/>
      <c r="K34" s="203"/>
    </row>
    <row r="35" spans="2:11" ht="15" customHeight="1">
      <c r="B35" s="253"/>
      <c r="D35" s="202"/>
      <c r="E35" s="399" t="s">
        <v>532</v>
      </c>
      <c r="F35" s="406" t="s">
        <v>531</v>
      </c>
      <c r="G35" s="342" t="s">
        <v>522</v>
      </c>
      <c r="H35" s="253"/>
      <c r="I35" s="255"/>
      <c r="J35" s="248"/>
      <c r="K35" s="203"/>
    </row>
    <row r="36" spans="2:11" ht="15" customHeight="1">
      <c r="B36" s="253"/>
      <c r="D36" s="202"/>
      <c r="E36" s="399"/>
      <c r="F36" s="407"/>
      <c r="G36" s="342" t="s">
        <v>523</v>
      </c>
      <c r="H36" s="253"/>
      <c r="I36" s="255"/>
      <c r="J36" s="248"/>
      <c r="K36" s="203"/>
    </row>
    <row r="37" spans="2:11" ht="15" customHeight="1">
      <c r="B37" s="217"/>
      <c r="D37" s="202"/>
      <c r="E37" s="399" t="s">
        <v>533</v>
      </c>
      <c r="F37" s="406" t="s">
        <v>752</v>
      </c>
      <c r="G37" s="342" t="s">
        <v>522</v>
      </c>
      <c r="H37" s="217"/>
      <c r="I37" s="255"/>
      <c r="J37" s="248"/>
      <c r="K37" s="203"/>
    </row>
    <row r="38" spans="2:11" ht="15" customHeight="1">
      <c r="B38" s="217"/>
      <c r="D38" s="202"/>
      <c r="E38" s="399"/>
      <c r="F38" s="407"/>
      <c r="G38" s="342" t="s">
        <v>523</v>
      </c>
      <c r="H38" s="217"/>
      <c r="I38" s="255"/>
      <c r="J38" s="248"/>
      <c r="K38" s="203"/>
    </row>
    <row r="39" spans="2:11" ht="15" customHeight="1">
      <c r="B39" s="217"/>
      <c r="D39" s="202"/>
      <c r="E39" s="399" t="s">
        <v>534</v>
      </c>
      <c r="F39" s="406" t="s">
        <v>665</v>
      </c>
      <c r="G39" s="342" t="s">
        <v>522</v>
      </c>
      <c r="H39" s="217"/>
      <c r="I39" s="255"/>
      <c r="J39" s="248"/>
      <c r="K39" s="203"/>
    </row>
    <row r="40" spans="2:11" ht="15" customHeight="1">
      <c r="B40" s="217"/>
      <c r="D40" s="202"/>
      <c r="E40" s="399"/>
      <c r="F40" s="407"/>
      <c r="G40" s="342" t="s">
        <v>523</v>
      </c>
      <c r="H40" s="217"/>
      <c r="I40" s="255"/>
      <c r="J40" s="248"/>
      <c r="K40" s="203"/>
    </row>
    <row r="41" spans="2:11" ht="15" customHeight="1">
      <c r="B41" s="253"/>
      <c r="D41" s="250"/>
      <c r="E41" s="399" t="s">
        <v>536</v>
      </c>
      <c r="F41" s="406" t="s">
        <v>666</v>
      </c>
      <c r="G41" s="342" t="s">
        <v>522</v>
      </c>
      <c r="H41" s="253"/>
      <c r="I41" s="258"/>
      <c r="J41" s="248"/>
      <c r="K41" s="203"/>
    </row>
    <row r="42" spans="2:11" ht="15" customHeight="1">
      <c r="B42" s="253"/>
      <c r="D42" s="204"/>
      <c r="E42" s="399"/>
      <c r="F42" s="407"/>
      <c r="G42" s="342" t="s">
        <v>523</v>
      </c>
      <c r="H42" s="253"/>
      <c r="I42" s="258"/>
      <c r="J42" s="248"/>
      <c r="K42" s="203"/>
    </row>
    <row r="43" spans="2:11" ht="15" customHeight="1">
      <c r="B43" s="217"/>
      <c r="D43" s="250"/>
      <c r="E43" s="399" t="s">
        <v>750</v>
      </c>
      <c r="F43" s="409" t="s">
        <v>535</v>
      </c>
      <c r="G43" s="342" t="s">
        <v>522</v>
      </c>
      <c r="H43" s="217"/>
      <c r="I43" s="258"/>
      <c r="J43" s="248"/>
      <c r="K43" s="203"/>
    </row>
    <row r="44" spans="2:11" ht="15" customHeight="1">
      <c r="B44" s="217"/>
      <c r="D44" s="204"/>
      <c r="E44" s="399"/>
      <c r="F44" s="410"/>
      <c r="G44" s="342" t="s">
        <v>523</v>
      </c>
      <c r="H44" s="217"/>
      <c r="I44" s="258"/>
      <c r="J44" s="248"/>
      <c r="K44" s="203"/>
    </row>
    <row r="45" spans="2:11" ht="15" customHeight="1">
      <c r="B45" s="218"/>
      <c r="D45" s="202"/>
      <c r="E45" s="275"/>
      <c r="F45" s="249" t="s">
        <v>537</v>
      </c>
      <c r="G45" s="245"/>
      <c r="H45" s="245"/>
      <c r="I45" s="255"/>
      <c r="J45" s="248"/>
      <c r="K45" s="203"/>
    </row>
    <row r="46" spans="2:11" ht="15" customHeight="1" thickBot="1">
      <c r="B46" s="247" t="s">
        <v>538</v>
      </c>
      <c r="D46" s="194"/>
      <c r="E46" s="277"/>
      <c r="F46" s="246"/>
      <c r="G46" s="246"/>
      <c r="H46" s="246"/>
      <c r="I46" s="256"/>
      <c r="J46" s="251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1" t="s">
        <v>539</v>
      </c>
      <c r="F48" s="320"/>
      <c r="G48" s="320"/>
      <c r="H48" s="320"/>
      <c r="I48" s="320"/>
      <c r="J48" s="320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objects="1" scenarios="1" formatColumns="0" formatRows="0"/>
  <mergeCells count="37">
    <mergeCell ref="F35:F36"/>
    <mergeCell ref="E35:E36"/>
    <mergeCell ref="E33:E34"/>
    <mergeCell ref="F33:F34"/>
    <mergeCell ref="E43:E44"/>
    <mergeCell ref="F43:F44"/>
    <mergeCell ref="F39:F40"/>
    <mergeCell ref="F37:F38"/>
    <mergeCell ref="E39:E40"/>
    <mergeCell ref="E37:E38"/>
    <mergeCell ref="E41:E42"/>
    <mergeCell ref="F41:F42"/>
    <mergeCell ref="I12:J12"/>
    <mergeCell ref="F31:F32"/>
    <mergeCell ref="F21:G21"/>
    <mergeCell ref="F22:G22"/>
    <mergeCell ref="F24:G24"/>
    <mergeCell ref="F12:G12"/>
    <mergeCell ref="F13:G13"/>
    <mergeCell ref="F19:G19"/>
    <mergeCell ref="F15:G15"/>
    <mergeCell ref="F16:G16"/>
    <mergeCell ref="F14:G14"/>
    <mergeCell ref="E31:E32"/>
    <mergeCell ref="F25:F26"/>
    <mergeCell ref="E27:E28"/>
    <mergeCell ref="F27:F28"/>
    <mergeCell ref="E29:E30"/>
    <mergeCell ref="F29:F30"/>
    <mergeCell ref="F17:G17"/>
    <mergeCell ref="F18:G18"/>
    <mergeCell ref="E25:E26"/>
    <mergeCell ref="E10:J10"/>
    <mergeCell ref="F3:G3"/>
    <mergeCell ref="E5:E6"/>
    <mergeCell ref="F5:F6"/>
    <mergeCell ref="E9:J9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PageLayoutView="0" workbookViewId="0" topLeftCell="G43">
      <selection activeCell="O57" sqref="O57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0" t="s">
        <v>382</v>
      </c>
      <c r="G8" s="228"/>
      <c r="H8" s="213"/>
      <c r="I8" s="215"/>
    </row>
    <row r="9" spans="4:9" ht="23.25" customHeight="1">
      <c r="D9" s="197"/>
      <c r="E9" s="402" t="s">
        <v>728</v>
      </c>
      <c r="F9" s="403"/>
      <c r="G9" s="403"/>
      <c r="H9" s="404"/>
      <c r="I9" s="198"/>
    </row>
    <row r="10" spans="4:9" ht="12" thickBot="1">
      <c r="D10" s="197"/>
      <c r="E10" s="394" t="str">
        <f>IF(org="","",IF(fil="",org,org&amp;" ("&amp;fil&amp;")"))</f>
        <v>ООО "Водокачка"</v>
      </c>
      <c r="F10" s="395"/>
      <c r="G10" s="395"/>
      <c r="H10" s="396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59" t="s">
        <v>749</v>
      </c>
      <c r="F12" s="260" t="s">
        <v>506</v>
      </c>
      <c r="G12" s="260" t="s">
        <v>859</v>
      </c>
      <c r="H12" s="280" t="s">
        <v>507</v>
      </c>
      <c r="I12" s="196"/>
    </row>
    <row r="13" spans="4:9" ht="12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540</v>
      </c>
      <c r="F14" s="282" t="s">
        <v>597</v>
      </c>
      <c r="G14" s="283" t="s">
        <v>541</v>
      </c>
      <c r="H14" s="317" t="str">
        <f>IF(activity="","",activity)</f>
        <v>Транспортировка воды</v>
      </c>
      <c r="I14" s="196"/>
    </row>
    <row r="15" spans="4:9" ht="15" customHeight="1">
      <c r="D15" s="202"/>
      <c r="E15" s="274" t="s">
        <v>542</v>
      </c>
      <c r="F15" s="229" t="s">
        <v>596</v>
      </c>
      <c r="G15" s="230" t="s">
        <v>857</v>
      </c>
      <c r="H15" s="265">
        <v>4095</v>
      </c>
      <c r="I15" s="196"/>
    </row>
    <row r="16" spans="4:9" ht="22.5">
      <c r="D16" s="202"/>
      <c r="E16" s="274">
        <v>3</v>
      </c>
      <c r="F16" s="229" t="s">
        <v>652</v>
      </c>
      <c r="G16" s="230" t="s">
        <v>857</v>
      </c>
      <c r="H16" s="266">
        <f>SUM(H17,H21,H24,H34:H38,H41,H44,H51:H52)</f>
        <v>4379</v>
      </c>
      <c r="I16" s="196"/>
    </row>
    <row r="17" spans="4:9" ht="15" customHeight="1">
      <c r="D17" s="202"/>
      <c r="E17" s="274" t="s">
        <v>886</v>
      </c>
      <c r="F17" s="192" t="s">
        <v>644</v>
      </c>
      <c r="G17" s="230" t="s">
        <v>857</v>
      </c>
      <c r="H17" s="265"/>
      <c r="I17" s="196"/>
    </row>
    <row r="18" spans="4:9" ht="15" customHeight="1">
      <c r="D18" s="202"/>
      <c r="E18" s="274" t="s">
        <v>667</v>
      </c>
      <c r="F18" s="231" t="s">
        <v>653</v>
      </c>
      <c r="G18" s="230" t="s">
        <v>857</v>
      </c>
      <c r="H18" s="265"/>
      <c r="I18" s="196"/>
    </row>
    <row r="19" spans="4:9" ht="15" customHeight="1">
      <c r="D19" s="202"/>
      <c r="E19" s="274" t="s">
        <v>668</v>
      </c>
      <c r="F19" s="231" t="s">
        <v>654</v>
      </c>
      <c r="G19" s="230" t="s">
        <v>857</v>
      </c>
      <c r="H19" s="265"/>
      <c r="I19" s="196"/>
    </row>
    <row r="20" spans="4:9" ht="15" customHeight="1">
      <c r="D20" s="202"/>
      <c r="E20" s="274" t="s">
        <v>669</v>
      </c>
      <c r="F20" s="231" t="s">
        <v>655</v>
      </c>
      <c r="G20" s="230" t="s">
        <v>857</v>
      </c>
      <c r="H20" s="265"/>
      <c r="I20" s="196"/>
    </row>
    <row r="21" spans="4:9" ht="22.5">
      <c r="D21" s="202"/>
      <c r="E21" s="274" t="s">
        <v>544</v>
      </c>
      <c r="F21" s="192" t="s">
        <v>599</v>
      </c>
      <c r="G21" s="230" t="s">
        <v>857</v>
      </c>
      <c r="H21" s="265">
        <v>1141</v>
      </c>
      <c r="I21" s="196"/>
    </row>
    <row r="22" spans="4:9" ht="15" customHeight="1">
      <c r="D22" s="202"/>
      <c r="E22" s="274" t="s">
        <v>670</v>
      </c>
      <c r="F22" s="231" t="s">
        <v>986</v>
      </c>
      <c r="G22" s="230" t="s">
        <v>545</v>
      </c>
      <c r="H22" s="266">
        <f>nerr(H21/H23)</f>
        <v>2.9483204134366927</v>
      </c>
      <c r="I22" s="196"/>
    </row>
    <row r="23" spans="4:9" ht="15" customHeight="1">
      <c r="D23" s="202"/>
      <c r="E23" s="274" t="s">
        <v>671</v>
      </c>
      <c r="F23" s="231" t="s">
        <v>598</v>
      </c>
      <c r="G23" s="230" t="s">
        <v>645</v>
      </c>
      <c r="H23" s="267">
        <v>387</v>
      </c>
      <c r="I23" s="196"/>
    </row>
    <row r="24" spans="4:9" ht="15" customHeight="1">
      <c r="D24" s="202"/>
      <c r="E24" s="274" t="s">
        <v>546</v>
      </c>
      <c r="F24" s="192" t="s">
        <v>672</v>
      </c>
      <c r="G24" s="230" t="s">
        <v>857</v>
      </c>
      <c r="H24" s="265">
        <v>24.5</v>
      </c>
      <c r="I24" s="196"/>
    </row>
    <row r="25" spans="4:9" ht="15" customHeight="1">
      <c r="D25" s="202"/>
      <c r="E25" s="274" t="s">
        <v>547</v>
      </c>
      <c r="F25" s="231" t="s">
        <v>228</v>
      </c>
      <c r="G25" s="230" t="s">
        <v>673</v>
      </c>
      <c r="H25" s="339">
        <f>SUM(H26:H33)</f>
        <v>2.58</v>
      </c>
      <c r="I25" s="196"/>
    </row>
    <row r="26" spans="4:9" ht="15" customHeight="1">
      <c r="D26" s="202"/>
      <c r="E26" s="274" t="s">
        <v>674</v>
      </c>
      <c r="F26" s="346" t="s">
        <v>690</v>
      </c>
      <c r="G26" s="230" t="s">
        <v>673</v>
      </c>
      <c r="H26" s="267"/>
      <c r="I26" s="196"/>
    </row>
    <row r="27" spans="4:9" ht="15" customHeight="1">
      <c r="D27" s="202"/>
      <c r="E27" s="274" t="s">
        <v>675</v>
      </c>
      <c r="F27" s="346" t="s">
        <v>691</v>
      </c>
      <c r="G27" s="230" t="s">
        <v>673</v>
      </c>
      <c r="H27" s="267"/>
      <c r="I27" s="196"/>
    </row>
    <row r="28" spans="4:9" ht="15" customHeight="1">
      <c r="D28" s="202"/>
      <c r="E28" s="274" t="s">
        <v>676</v>
      </c>
      <c r="F28" s="346" t="s">
        <v>692</v>
      </c>
      <c r="G28" s="230" t="s">
        <v>673</v>
      </c>
      <c r="H28" s="267">
        <v>2.58</v>
      </c>
      <c r="I28" s="196"/>
    </row>
    <row r="29" spans="4:9" ht="15" customHeight="1">
      <c r="D29" s="202"/>
      <c r="E29" s="274" t="s">
        <v>677</v>
      </c>
      <c r="F29" s="346" t="s">
        <v>693</v>
      </c>
      <c r="G29" s="230" t="s">
        <v>673</v>
      </c>
      <c r="H29" s="267"/>
      <c r="I29" s="196"/>
    </row>
    <row r="30" spans="4:9" ht="15" customHeight="1">
      <c r="D30" s="202"/>
      <c r="E30" s="274" t="s">
        <v>678</v>
      </c>
      <c r="F30" s="346" t="s">
        <v>694</v>
      </c>
      <c r="G30" s="230" t="s">
        <v>673</v>
      </c>
      <c r="H30" s="267"/>
      <c r="I30" s="196"/>
    </row>
    <row r="31" spans="4:9" ht="15" customHeight="1">
      <c r="D31" s="202"/>
      <c r="E31" s="274" t="s">
        <v>679</v>
      </c>
      <c r="F31" s="346" t="s">
        <v>695</v>
      </c>
      <c r="G31" s="230" t="s">
        <v>673</v>
      </c>
      <c r="H31" s="267"/>
      <c r="I31" s="196"/>
    </row>
    <row r="32" spans="4:9" ht="15" customHeight="1">
      <c r="D32" s="202"/>
      <c r="E32" s="274" t="s">
        <v>680</v>
      </c>
      <c r="F32" s="346" t="s">
        <v>696</v>
      </c>
      <c r="G32" s="230" t="s">
        <v>673</v>
      </c>
      <c r="H32" s="267"/>
      <c r="I32" s="196"/>
    </row>
    <row r="33" spans="4:9" ht="15" customHeight="1">
      <c r="D33" s="202"/>
      <c r="E33" s="274" t="s">
        <v>681</v>
      </c>
      <c r="F33" s="346" t="s">
        <v>697</v>
      </c>
      <c r="G33" s="230" t="s">
        <v>673</v>
      </c>
      <c r="H33" s="267"/>
      <c r="I33" s="196"/>
    </row>
    <row r="34" spans="4:9" ht="15" customHeight="1">
      <c r="D34" s="202"/>
      <c r="E34" s="274" t="s">
        <v>548</v>
      </c>
      <c r="F34" s="192" t="s">
        <v>600</v>
      </c>
      <c r="G34" s="230" t="s">
        <v>857</v>
      </c>
      <c r="H34" s="265">
        <v>1673</v>
      </c>
      <c r="I34" s="196"/>
    </row>
    <row r="35" spans="4:9" ht="15" customHeight="1">
      <c r="D35" s="202"/>
      <c r="E35" s="274" t="s">
        <v>549</v>
      </c>
      <c r="F35" s="192" t="s">
        <v>601</v>
      </c>
      <c r="G35" s="230" t="s">
        <v>857</v>
      </c>
      <c r="H35" s="265">
        <v>581</v>
      </c>
      <c r="I35" s="196"/>
    </row>
    <row r="36" spans="4:9" ht="15" customHeight="1">
      <c r="D36" s="202"/>
      <c r="E36" s="274" t="s">
        <v>550</v>
      </c>
      <c r="F36" s="192" t="s">
        <v>602</v>
      </c>
      <c r="G36" s="230" t="s">
        <v>857</v>
      </c>
      <c r="H36" s="265">
        <v>27</v>
      </c>
      <c r="I36" s="196"/>
    </row>
    <row r="37" spans="4:9" ht="15" customHeight="1">
      <c r="D37" s="202"/>
      <c r="E37" s="274" t="s">
        <v>551</v>
      </c>
      <c r="F37" s="192" t="s">
        <v>603</v>
      </c>
      <c r="G37" s="230" t="s">
        <v>857</v>
      </c>
      <c r="H37" s="265"/>
      <c r="I37" s="196"/>
    </row>
    <row r="38" spans="4:9" ht="15" customHeight="1">
      <c r="D38" s="202"/>
      <c r="E38" s="274" t="s">
        <v>552</v>
      </c>
      <c r="F38" s="192" t="s">
        <v>604</v>
      </c>
      <c r="G38" s="230" t="s">
        <v>857</v>
      </c>
      <c r="H38" s="265"/>
      <c r="I38" s="196"/>
    </row>
    <row r="39" spans="4:9" ht="15" customHeight="1">
      <c r="D39" s="202"/>
      <c r="E39" s="274" t="s">
        <v>682</v>
      </c>
      <c r="F39" s="231" t="s">
        <v>605</v>
      </c>
      <c r="G39" s="230" t="s">
        <v>857</v>
      </c>
      <c r="H39" s="265"/>
      <c r="I39" s="196"/>
    </row>
    <row r="40" spans="4:9" ht="15" customHeight="1">
      <c r="D40" s="202"/>
      <c r="E40" s="274" t="s">
        <v>683</v>
      </c>
      <c r="F40" s="231" t="s">
        <v>606</v>
      </c>
      <c r="G40" s="230" t="s">
        <v>857</v>
      </c>
      <c r="H40" s="265"/>
      <c r="I40" s="196"/>
    </row>
    <row r="41" spans="4:9" ht="15" customHeight="1">
      <c r="D41" s="202"/>
      <c r="E41" s="274" t="s">
        <v>553</v>
      </c>
      <c r="F41" s="192" t="s">
        <v>607</v>
      </c>
      <c r="G41" s="230" t="s">
        <v>857</v>
      </c>
      <c r="H41" s="265">
        <v>862.1</v>
      </c>
      <c r="I41" s="196"/>
    </row>
    <row r="42" spans="4:9" ht="15" customHeight="1">
      <c r="D42" s="202"/>
      <c r="E42" s="274" t="s">
        <v>684</v>
      </c>
      <c r="F42" s="231" t="s">
        <v>605</v>
      </c>
      <c r="G42" s="230" t="s">
        <v>857</v>
      </c>
      <c r="H42" s="265"/>
      <c r="I42" s="196"/>
    </row>
    <row r="43" spans="4:9" ht="15" customHeight="1">
      <c r="D43" s="202"/>
      <c r="E43" s="274" t="s">
        <v>685</v>
      </c>
      <c r="F43" s="231" t="s">
        <v>606</v>
      </c>
      <c r="G43" s="230" t="s">
        <v>857</v>
      </c>
      <c r="H43" s="265"/>
      <c r="I43" s="196"/>
    </row>
    <row r="44" spans="4:9" ht="15" customHeight="1">
      <c r="D44" s="202"/>
      <c r="E44" s="274" t="s">
        <v>554</v>
      </c>
      <c r="F44" s="192" t="s">
        <v>555</v>
      </c>
      <c r="G44" s="230" t="s">
        <v>857</v>
      </c>
      <c r="H44" s="265">
        <v>70.4</v>
      </c>
      <c r="I44" s="196"/>
    </row>
    <row r="45" spans="4:9" ht="15" customHeight="1">
      <c r="D45" s="202"/>
      <c r="E45" s="274" t="s">
        <v>556</v>
      </c>
      <c r="F45" s="231" t="s">
        <v>608</v>
      </c>
      <c r="G45" s="230" t="s">
        <v>857</v>
      </c>
      <c r="H45" s="265">
        <v>32.7</v>
      </c>
      <c r="I45" s="196"/>
    </row>
    <row r="46" spans="4:9" ht="15" customHeight="1">
      <c r="D46" s="202"/>
      <c r="E46" s="274" t="s">
        <v>557</v>
      </c>
      <c r="F46" s="231" t="s">
        <v>698</v>
      </c>
      <c r="G46" s="230" t="s">
        <v>857</v>
      </c>
      <c r="H46" s="265">
        <v>37.7</v>
      </c>
      <c r="I46" s="196"/>
    </row>
    <row r="47" spans="4:9" ht="15" customHeight="1">
      <c r="D47" s="202"/>
      <c r="E47" s="274" t="s">
        <v>686</v>
      </c>
      <c r="F47" s="231" t="s">
        <v>609</v>
      </c>
      <c r="G47" s="230" t="s">
        <v>857</v>
      </c>
      <c r="H47" s="265"/>
      <c r="I47" s="196"/>
    </row>
    <row r="48" spans="4:9" ht="15" customHeight="1">
      <c r="D48" s="202"/>
      <c r="E48" s="274" t="s">
        <v>687</v>
      </c>
      <c r="F48" s="231" t="s">
        <v>611</v>
      </c>
      <c r="G48" s="230" t="s">
        <v>857</v>
      </c>
      <c r="H48" s="265">
        <v>5332</v>
      </c>
      <c r="I48" s="196"/>
    </row>
    <row r="49" spans="4:9" ht="15" customHeight="1">
      <c r="D49" s="202"/>
      <c r="E49" s="274" t="s">
        <v>688</v>
      </c>
      <c r="F49" s="231" t="s">
        <v>612</v>
      </c>
      <c r="G49" s="230" t="s">
        <v>646</v>
      </c>
      <c r="H49" s="268"/>
      <c r="I49" s="196"/>
    </row>
    <row r="50" spans="4:9" ht="15" customHeight="1">
      <c r="D50" s="202"/>
      <c r="E50" s="274" t="s">
        <v>689</v>
      </c>
      <c r="F50" s="231" t="s">
        <v>613</v>
      </c>
      <c r="G50" s="230" t="s">
        <v>857</v>
      </c>
      <c r="H50" s="265"/>
      <c r="I50" s="196"/>
    </row>
    <row r="51" spans="4:9" ht="22.5">
      <c r="D51" s="202"/>
      <c r="E51" s="274" t="s">
        <v>558</v>
      </c>
      <c r="F51" s="192" t="s">
        <v>574</v>
      </c>
      <c r="G51" s="230" t="s">
        <v>857</v>
      </c>
      <c r="H51" s="265"/>
      <c r="I51" s="196"/>
    </row>
    <row r="52" spans="4:9" ht="15" customHeight="1">
      <c r="D52" s="224"/>
      <c r="E52" s="278"/>
      <c r="F52" s="341" t="s">
        <v>559</v>
      </c>
      <c r="G52" s="234"/>
      <c r="H52" s="269"/>
      <c r="I52" s="196"/>
    </row>
    <row r="53" spans="4:9" ht="15" customHeight="1">
      <c r="D53" s="202"/>
      <c r="E53" s="274" t="s">
        <v>560</v>
      </c>
      <c r="F53" s="229" t="s">
        <v>617</v>
      </c>
      <c r="G53" s="230" t="s">
        <v>857</v>
      </c>
      <c r="H53" s="265">
        <v>-284</v>
      </c>
      <c r="I53" s="196"/>
    </row>
    <row r="54" spans="4:9" ht="15" customHeight="1">
      <c r="D54" s="202"/>
      <c r="E54" s="274" t="s">
        <v>515</v>
      </c>
      <c r="F54" s="229" t="s">
        <v>618</v>
      </c>
      <c r="G54" s="230" t="s">
        <v>857</v>
      </c>
      <c r="H54" s="265">
        <v>-410</v>
      </c>
      <c r="I54" s="196"/>
    </row>
    <row r="55" spans="4:9" ht="22.5">
      <c r="D55" s="202"/>
      <c r="E55" s="274" t="s">
        <v>516</v>
      </c>
      <c r="F55" s="192" t="s">
        <v>711</v>
      </c>
      <c r="G55" s="230" t="s">
        <v>857</v>
      </c>
      <c r="H55" s="265"/>
      <c r="I55" s="196"/>
    </row>
    <row r="56" spans="4:9" ht="15" customHeight="1">
      <c r="D56" s="202"/>
      <c r="E56" s="274" t="s">
        <v>517</v>
      </c>
      <c r="F56" s="229" t="s">
        <v>229</v>
      </c>
      <c r="G56" s="230" t="s">
        <v>561</v>
      </c>
      <c r="H56" s="267"/>
      <c r="I56" s="196"/>
    </row>
    <row r="57" spans="4:9" ht="15" customHeight="1">
      <c r="D57" s="202"/>
      <c r="E57" s="274" t="s">
        <v>518</v>
      </c>
      <c r="F57" s="192" t="s">
        <v>712</v>
      </c>
      <c r="G57" s="230" t="s">
        <v>561</v>
      </c>
      <c r="H57" s="267"/>
      <c r="I57" s="196"/>
    </row>
    <row r="58" spans="4:9" ht="15" customHeight="1">
      <c r="D58" s="202"/>
      <c r="E58" s="274" t="s">
        <v>647</v>
      </c>
      <c r="F58" s="192" t="s">
        <v>713</v>
      </c>
      <c r="G58" s="230" t="s">
        <v>561</v>
      </c>
      <c r="H58" s="267"/>
      <c r="I58" s="196"/>
    </row>
    <row r="59" spans="4:9" ht="15" customHeight="1">
      <c r="D59" s="202"/>
      <c r="E59" s="274" t="s">
        <v>519</v>
      </c>
      <c r="F59" s="229" t="s">
        <v>230</v>
      </c>
      <c r="G59" s="230" t="s">
        <v>561</v>
      </c>
      <c r="H59" s="339">
        <f>SUM(H60:H61)</f>
        <v>197</v>
      </c>
      <c r="I59" s="196"/>
    </row>
    <row r="60" spans="4:9" ht="15" customHeight="1">
      <c r="D60" s="202"/>
      <c r="E60" s="274" t="s">
        <v>294</v>
      </c>
      <c r="F60" s="192" t="s">
        <v>653</v>
      </c>
      <c r="G60" s="230" t="s">
        <v>561</v>
      </c>
      <c r="H60" s="267"/>
      <c r="I60" s="196"/>
    </row>
    <row r="61" spans="4:9" ht="15" customHeight="1">
      <c r="D61" s="202"/>
      <c r="E61" s="274" t="s">
        <v>524</v>
      </c>
      <c r="F61" s="192" t="s">
        <v>654</v>
      </c>
      <c r="G61" s="230" t="s">
        <v>561</v>
      </c>
      <c r="H61" s="267">
        <v>197</v>
      </c>
      <c r="I61" s="196"/>
    </row>
    <row r="62" spans="4:9" ht="15" customHeight="1">
      <c r="D62" s="202"/>
      <c r="E62" s="274" t="s">
        <v>562</v>
      </c>
      <c r="F62" s="229" t="s">
        <v>714</v>
      </c>
      <c r="G62" s="230" t="s">
        <v>561</v>
      </c>
      <c r="H62" s="267"/>
      <c r="I62" s="196"/>
    </row>
    <row r="63" spans="4:9" ht="15" customHeight="1">
      <c r="D63" s="202"/>
      <c r="E63" s="274" t="s">
        <v>505</v>
      </c>
      <c r="F63" s="229" t="s">
        <v>715</v>
      </c>
      <c r="G63" s="230" t="s">
        <v>561</v>
      </c>
      <c r="H63" s="339">
        <f>SUM(H64:H65)</f>
        <v>168</v>
      </c>
      <c r="I63" s="196"/>
    </row>
    <row r="64" spans="4:9" ht="15" customHeight="1">
      <c r="D64" s="202"/>
      <c r="E64" s="274" t="s">
        <v>699</v>
      </c>
      <c r="F64" s="192" t="s">
        <v>656</v>
      </c>
      <c r="G64" s="230" t="s">
        <v>561</v>
      </c>
      <c r="H64" s="267">
        <v>75</v>
      </c>
      <c r="I64" s="196"/>
    </row>
    <row r="65" spans="4:9" ht="15" customHeight="1">
      <c r="D65" s="202"/>
      <c r="E65" s="274" t="s">
        <v>700</v>
      </c>
      <c r="F65" s="192" t="s">
        <v>657</v>
      </c>
      <c r="G65" s="230" t="s">
        <v>561</v>
      </c>
      <c r="H65" s="267">
        <v>93</v>
      </c>
      <c r="I65" s="196"/>
    </row>
    <row r="66" spans="4:9" ht="15" customHeight="1">
      <c r="D66" s="202"/>
      <c r="E66" s="274" t="s">
        <v>564</v>
      </c>
      <c r="F66" s="233" t="s">
        <v>716</v>
      </c>
      <c r="G66" s="230" t="s">
        <v>648</v>
      </c>
      <c r="H66" s="265">
        <v>14.4</v>
      </c>
      <c r="I66" s="196"/>
    </row>
    <row r="67" spans="4:9" ht="15" customHeight="1">
      <c r="D67" s="202"/>
      <c r="E67" s="274" t="s">
        <v>565</v>
      </c>
      <c r="F67" s="233" t="s">
        <v>658</v>
      </c>
      <c r="G67" s="230" t="s">
        <v>563</v>
      </c>
      <c r="H67" s="265">
        <v>8</v>
      </c>
      <c r="I67" s="196"/>
    </row>
    <row r="68" spans="4:9" ht="15" customHeight="1">
      <c r="D68" s="202"/>
      <c r="E68" s="274" t="s">
        <v>566</v>
      </c>
      <c r="F68" s="233" t="s">
        <v>717</v>
      </c>
      <c r="G68" s="230" t="s">
        <v>701</v>
      </c>
      <c r="H68" s="268"/>
      <c r="I68" s="196"/>
    </row>
    <row r="69" spans="4:9" ht="15" customHeight="1">
      <c r="D69" s="202"/>
      <c r="E69" s="274" t="s">
        <v>567</v>
      </c>
      <c r="F69" s="233" t="s">
        <v>718</v>
      </c>
      <c r="G69" s="230" t="s">
        <v>701</v>
      </c>
      <c r="H69" s="268"/>
      <c r="I69" s="196"/>
    </row>
    <row r="70" spans="4:9" ht="15" customHeight="1">
      <c r="D70" s="202"/>
      <c r="E70" s="274" t="s">
        <v>568</v>
      </c>
      <c r="F70" s="233" t="s">
        <v>719</v>
      </c>
      <c r="G70" s="230" t="s">
        <v>646</v>
      </c>
      <c r="H70" s="268">
        <v>17</v>
      </c>
      <c r="I70" s="196"/>
    </row>
    <row r="71" spans="4:9" ht="22.5">
      <c r="D71" s="202"/>
      <c r="E71" s="274" t="s">
        <v>649</v>
      </c>
      <c r="F71" s="233" t="s">
        <v>661</v>
      </c>
      <c r="G71" s="230" t="s">
        <v>702</v>
      </c>
      <c r="H71" s="267"/>
      <c r="I71" s="196"/>
    </row>
    <row r="72" spans="4:9" ht="15" customHeight="1">
      <c r="D72" s="202"/>
      <c r="E72" s="274" t="s">
        <v>650</v>
      </c>
      <c r="F72" s="233" t="s">
        <v>703</v>
      </c>
      <c r="G72" s="230" t="s">
        <v>561</v>
      </c>
      <c r="H72" s="339">
        <f>SUM(H73:H74)</f>
        <v>0</v>
      </c>
      <c r="I72" s="196"/>
    </row>
    <row r="73" spans="4:9" ht="15" customHeight="1">
      <c r="D73" s="202"/>
      <c r="E73" s="274" t="s">
        <v>704</v>
      </c>
      <c r="F73" s="192" t="s">
        <v>705</v>
      </c>
      <c r="G73" s="230" t="s">
        <v>561</v>
      </c>
      <c r="H73" s="267"/>
      <c r="I73" s="196"/>
    </row>
    <row r="74" spans="4:9" ht="15" customHeight="1">
      <c r="D74" s="202"/>
      <c r="E74" s="274" t="s">
        <v>706</v>
      </c>
      <c r="F74" s="192" t="s">
        <v>231</v>
      </c>
      <c r="G74" s="230" t="s">
        <v>561</v>
      </c>
      <c r="H74" s="339">
        <f>SUM(H75:H77)</f>
        <v>0</v>
      </c>
      <c r="I74" s="196"/>
    </row>
    <row r="75" spans="4:9" ht="15" customHeight="1">
      <c r="D75" s="202"/>
      <c r="E75" s="274" t="s">
        <v>707</v>
      </c>
      <c r="F75" s="231" t="s">
        <v>720</v>
      </c>
      <c r="G75" s="230" t="s">
        <v>561</v>
      </c>
      <c r="H75" s="267"/>
      <c r="I75" s="196"/>
    </row>
    <row r="76" spans="4:9" ht="15" customHeight="1">
      <c r="D76" s="202"/>
      <c r="E76" s="274" t="s">
        <v>708</v>
      </c>
      <c r="F76" s="231" t="s">
        <v>721</v>
      </c>
      <c r="G76" s="230" t="s">
        <v>561</v>
      </c>
      <c r="H76" s="267"/>
      <c r="I76" s="196"/>
    </row>
    <row r="77" spans="4:9" ht="15" customHeight="1">
      <c r="D77" s="202"/>
      <c r="E77" s="274" t="s">
        <v>709</v>
      </c>
      <c r="F77" s="231" t="s">
        <v>722</v>
      </c>
      <c r="G77" s="230" t="s">
        <v>561</v>
      </c>
      <c r="H77" s="267"/>
      <c r="I77" s="196"/>
    </row>
    <row r="78" spans="4:9" ht="22.5">
      <c r="D78" s="202"/>
      <c r="E78" s="274" t="s">
        <v>651</v>
      </c>
      <c r="F78" s="233" t="s">
        <v>725</v>
      </c>
      <c r="G78" s="230" t="s">
        <v>648</v>
      </c>
      <c r="H78" s="265"/>
      <c r="I78" s="196"/>
    </row>
    <row r="79" spans="4:9" ht="15" customHeight="1" thickBot="1">
      <c r="D79" s="202"/>
      <c r="E79" s="279" t="s">
        <v>710</v>
      </c>
      <c r="F79" s="270" t="s">
        <v>828</v>
      </c>
      <c r="G79" s="271"/>
      <c r="H79" s="287"/>
      <c r="I79" s="196"/>
    </row>
    <row r="80" spans="4:9" ht="11.25">
      <c r="D80" s="202"/>
      <c r="E80" s="225"/>
      <c r="F80" s="226"/>
      <c r="G80" s="227"/>
      <c r="H80" s="318"/>
      <c r="I80" s="196"/>
    </row>
    <row r="81" spans="4:9" ht="11.25">
      <c r="D81" s="194"/>
      <c r="E81" s="418" t="s">
        <v>539</v>
      </c>
      <c r="F81" s="418"/>
      <c r="G81" s="418"/>
      <c r="H81" s="418"/>
      <c r="I81" s="196"/>
    </row>
    <row r="82" spans="4:9" ht="11.25">
      <c r="D82" s="209"/>
      <c r="E82" s="210"/>
      <c r="F82" s="210"/>
      <c r="G82" s="210"/>
      <c r="H82" s="210"/>
      <c r="I82" s="211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I19" sqref="I19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0" t="s">
        <v>382</v>
      </c>
      <c r="G8" s="228"/>
      <c r="H8" s="228"/>
      <c r="I8" s="213"/>
      <c r="J8" s="239"/>
    </row>
    <row r="9" spans="4:10" ht="11.25">
      <c r="D9" s="197"/>
      <c r="E9" s="402" t="s">
        <v>619</v>
      </c>
      <c r="F9" s="403"/>
      <c r="G9" s="403"/>
      <c r="H9" s="403"/>
      <c r="I9" s="404"/>
      <c r="J9" s="240"/>
    </row>
    <row r="10" spans="4:10" ht="12" thickBot="1">
      <c r="D10" s="197"/>
      <c r="E10" s="394" t="str">
        <f>IF(org="","",IF(fil="",org,org&amp;" ("&amp;fil&amp;")"))</f>
        <v>ООО "Водокачка"</v>
      </c>
      <c r="F10" s="395"/>
      <c r="G10" s="395"/>
      <c r="H10" s="395"/>
      <c r="I10" s="396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749</v>
      </c>
      <c r="F12" s="416" t="s">
        <v>569</v>
      </c>
      <c r="G12" s="416"/>
      <c r="H12" s="260" t="s">
        <v>859</v>
      </c>
      <c r="I12" s="280" t="s">
        <v>507</v>
      </c>
      <c r="J12" s="241"/>
    </row>
    <row r="13" spans="4:10" ht="15" customHeight="1" thickBot="1">
      <c r="D13" s="197"/>
      <c r="E13" s="284">
        <v>1</v>
      </c>
      <c r="F13" s="422">
        <f>E13+1</f>
        <v>2</v>
      </c>
      <c r="G13" s="422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43">
        <v>1</v>
      </c>
      <c r="F14" s="423" t="s">
        <v>570</v>
      </c>
      <c r="G14" s="423"/>
      <c r="H14" s="344"/>
      <c r="I14" s="345">
        <f>SUMIF(G15:G19,G15,I15:I19)</f>
        <v>0</v>
      </c>
      <c r="J14" s="241"/>
    </row>
    <row r="15" spans="4:10" ht="15" customHeight="1" hidden="1">
      <c r="D15" s="202"/>
      <c r="E15" s="399" t="s">
        <v>248</v>
      </c>
      <c r="F15" s="421"/>
      <c r="G15" s="233" t="s">
        <v>571</v>
      </c>
      <c r="H15" s="230"/>
      <c r="I15" s="325"/>
      <c r="J15" s="242"/>
    </row>
    <row r="16" spans="4:10" ht="15" customHeight="1" hidden="1">
      <c r="D16" s="202"/>
      <c r="E16" s="399"/>
      <c r="F16" s="421"/>
      <c r="G16" s="233" t="s">
        <v>623</v>
      </c>
      <c r="H16" s="332"/>
      <c r="I16" s="333"/>
      <c r="J16" s="319"/>
    </row>
    <row r="17" spans="4:10" ht="15" customHeight="1" hidden="1">
      <c r="D17" s="202"/>
      <c r="E17" s="399"/>
      <c r="F17" s="421"/>
      <c r="G17" s="233" t="s">
        <v>622</v>
      </c>
      <c r="H17" s="230"/>
      <c r="I17" s="325"/>
      <c r="J17" s="319"/>
    </row>
    <row r="18" spans="4:10" ht="15" customHeight="1" hidden="1">
      <c r="D18" s="202"/>
      <c r="E18" s="399"/>
      <c r="F18" s="421"/>
      <c r="G18" s="233" t="s">
        <v>572</v>
      </c>
      <c r="H18" s="230"/>
      <c r="I18" s="334"/>
      <c r="J18" s="242"/>
    </row>
    <row r="19" spans="4:10" ht="15" customHeight="1">
      <c r="D19" s="202"/>
      <c r="E19" s="330"/>
      <c r="F19" s="249" t="s">
        <v>559</v>
      </c>
      <c r="G19" s="289"/>
      <c r="H19" s="289"/>
      <c r="I19" s="292"/>
      <c r="J19" s="242"/>
    </row>
    <row r="20" spans="4:10" ht="15" customHeight="1">
      <c r="D20" s="197"/>
      <c r="E20" s="290">
        <v>2</v>
      </c>
      <c r="F20" s="420" t="s">
        <v>573</v>
      </c>
      <c r="G20" s="420"/>
      <c r="H20" s="235"/>
      <c r="I20" s="266">
        <f>SUMIF(G21:G25,G21,I21:I25)</f>
        <v>0</v>
      </c>
      <c r="J20" s="241"/>
    </row>
    <row r="21" spans="4:10" ht="15" customHeight="1" hidden="1">
      <c r="D21" s="202"/>
      <c r="E21" s="399" t="s">
        <v>642</v>
      </c>
      <c r="F21" s="421"/>
      <c r="G21" s="233" t="s">
        <v>571</v>
      </c>
      <c r="H21" s="230"/>
      <c r="I21" s="325"/>
      <c r="J21" s="242"/>
    </row>
    <row r="22" spans="4:10" ht="15" customHeight="1" hidden="1">
      <c r="D22" s="202"/>
      <c r="E22" s="399"/>
      <c r="F22" s="421"/>
      <c r="G22" s="233" t="s">
        <v>623</v>
      </c>
      <c r="H22" s="332"/>
      <c r="I22" s="333"/>
      <c r="J22" s="319"/>
    </row>
    <row r="23" spans="4:10" ht="15" customHeight="1" hidden="1">
      <c r="D23" s="202"/>
      <c r="E23" s="399"/>
      <c r="F23" s="421"/>
      <c r="G23" s="233" t="s">
        <v>622</v>
      </c>
      <c r="H23" s="230"/>
      <c r="I23" s="325"/>
      <c r="J23" s="319"/>
    </row>
    <row r="24" spans="4:10" ht="15" customHeight="1" hidden="1">
      <c r="D24" s="202"/>
      <c r="E24" s="399"/>
      <c r="F24" s="421"/>
      <c r="G24" s="233" t="s">
        <v>572</v>
      </c>
      <c r="H24" s="230"/>
      <c r="I24" s="334"/>
      <c r="J24" s="242"/>
    </row>
    <row r="25" spans="4:10" ht="15" customHeight="1">
      <c r="D25" s="202"/>
      <c r="E25" s="330"/>
      <c r="F25" s="249" t="s">
        <v>559</v>
      </c>
      <c r="G25" s="289"/>
      <c r="H25" s="289"/>
      <c r="I25" s="292"/>
      <c r="J25" s="242"/>
    </row>
    <row r="26" spans="4:10" ht="22.5" customHeight="1">
      <c r="D26" s="197"/>
      <c r="E26" s="290">
        <v>3</v>
      </c>
      <c r="F26" s="420" t="s">
        <v>574</v>
      </c>
      <c r="G26" s="420"/>
      <c r="H26" s="235"/>
      <c r="I26" s="266">
        <f>SUMIF(G27:G31,G27,I27:I31)</f>
        <v>0</v>
      </c>
      <c r="J26" s="241"/>
    </row>
    <row r="27" spans="4:10" ht="15" customHeight="1" hidden="1">
      <c r="D27" s="202"/>
      <c r="E27" s="399" t="s">
        <v>643</v>
      </c>
      <c r="F27" s="421"/>
      <c r="G27" s="233" t="s">
        <v>571</v>
      </c>
      <c r="H27" s="230"/>
      <c r="I27" s="325"/>
      <c r="J27" s="242"/>
    </row>
    <row r="28" spans="4:10" ht="15" customHeight="1" hidden="1">
      <c r="D28" s="202"/>
      <c r="E28" s="399"/>
      <c r="F28" s="421"/>
      <c r="G28" s="233" t="s">
        <v>623</v>
      </c>
      <c r="H28" s="332"/>
      <c r="I28" s="333"/>
      <c r="J28" s="319"/>
    </row>
    <row r="29" spans="4:10" ht="15" customHeight="1" hidden="1">
      <c r="D29" s="202"/>
      <c r="E29" s="399"/>
      <c r="F29" s="421"/>
      <c r="G29" s="233" t="s">
        <v>622</v>
      </c>
      <c r="H29" s="230"/>
      <c r="I29" s="325"/>
      <c r="J29" s="319"/>
    </row>
    <row r="30" spans="4:10" ht="15" customHeight="1" hidden="1">
      <c r="D30" s="202"/>
      <c r="E30" s="399"/>
      <c r="F30" s="421"/>
      <c r="G30" s="233" t="s">
        <v>572</v>
      </c>
      <c r="H30" s="230"/>
      <c r="I30" s="334"/>
      <c r="J30" s="242"/>
    </row>
    <row r="31" spans="4:10" ht="15" customHeight="1" thickBot="1">
      <c r="D31" s="202"/>
      <c r="E31" s="331"/>
      <c r="F31" s="293" t="s">
        <v>559</v>
      </c>
      <c r="G31" s="294"/>
      <c r="H31" s="294"/>
      <c r="I31" s="295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18" t="s">
        <v>620</v>
      </c>
      <c r="F33" s="418"/>
      <c r="G33" s="418"/>
      <c r="H33" s="418"/>
      <c r="I33" s="418"/>
      <c r="J33" s="419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17" sqref="G17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3" t="s">
        <v>559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6"/>
      <c r="F7" s="310"/>
      <c r="G7" s="296"/>
      <c r="H7" s="244"/>
    </row>
    <row r="8" spans="4:8" ht="15.75" customHeight="1" thickBot="1">
      <c r="D8" s="212"/>
      <c r="E8" s="296"/>
      <c r="F8" s="310" t="s">
        <v>382</v>
      </c>
      <c r="G8" s="296"/>
      <c r="H8" s="244"/>
    </row>
    <row r="9" spans="4:8" ht="15.75" customHeight="1">
      <c r="D9" s="194"/>
      <c r="E9" s="424" t="s">
        <v>575</v>
      </c>
      <c r="F9" s="425"/>
      <c r="G9" s="426"/>
      <c r="H9" s="203"/>
    </row>
    <row r="10" spans="4:8" ht="15.75" customHeight="1" thickBot="1">
      <c r="D10" s="194"/>
      <c r="E10" s="431" t="str">
        <f>IF(org="","",IF(fil="",org,org&amp;" ("&amp;fil&amp;")"))</f>
        <v>ООО "Водокачка"</v>
      </c>
      <c r="F10" s="432"/>
      <c r="G10" s="433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27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28"/>
      <c r="G12" s="429"/>
      <c r="H12" s="203"/>
    </row>
    <row r="13" spans="4:8" ht="15.75" customHeight="1" thickBot="1">
      <c r="D13" s="194"/>
      <c r="E13" s="313" t="s">
        <v>749</v>
      </c>
      <c r="F13" s="314" t="s">
        <v>576</v>
      </c>
      <c r="G13" s="315" t="s">
        <v>577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15" customHeight="1">
      <c r="D15" s="224"/>
      <c r="E15" s="297">
        <v>1</v>
      </c>
      <c r="F15" s="329" t="s">
        <v>578</v>
      </c>
      <c r="G15" s="361"/>
      <c r="H15" s="203"/>
    </row>
    <row r="16" spans="4:8" ht="22.5">
      <c r="D16" s="224"/>
      <c r="E16" s="298">
        <v>2</v>
      </c>
      <c r="F16" s="233" t="s">
        <v>579</v>
      </c>
      <c r="G16" s="291"/>
      <c r="H16" s="203"/>
    </row>
    <row r="17" spans="4:8" ht="56.25">
      <c r="D17" s="224"/>
      <c r="E17" s="298">
        <v>3</v>
      </c>
      <c r="F17" s="233" t="s">
        <v>580</v>
      </c>
      <c r="G17" s="291"/>
      <c r="H17" s="203"/>
    </row>
    <row r="18" spans="4:8" ht="22.5">
      <c r="D18" s="224"/>
      <c r="E18" s="298">
        <v>4</v>
      </c>
      <c r="F18" s="233" t="s">
        <v>581</v>
      </c>
      <c r="G18" s="291" t="s">
        <v>723</v>
      </c>
      <c r="H18" s="203"/>
    </row>
    <row r="19" spans="4:8" ht="15" customHeight="1">
      <c r="D19" s="224"/>
      <c r="E19" s="299" t="s">
        <v>976</v>
      </c>
      <c r="F19" s="192" t="s">
        <v>582</v>
      </c>
      <c r="G19" s="291" t="s">
        <v>788</v>
      </c>
      <c r="H19" s="203"/>
    </row>
    <row r="20" spans="4:8" ht="15" customHeight="1">
      <c r="D20" s="224"/>
      <c r="E20" s="299" t="s">
        <v>583</v>
      </c>
      <c r="F20" s="192" t="s">
        <v>584</v>
      </c>
      <c r="G20" s="291" t="s">
        <v>724</v>
      </c>
      <c r="H20" s="203"/>
    </row>
    <row r="21" spans="4:8" ht="15" customHeight="1">
      <c r="D21" s="224"/>
      <c r="E21" s="299" t="s">
        <v>585</v>
      </c>
      <c r="F21" s="192" t="s">
        <v>586</v>
      </c>
      <c r="G21" s="291"/>
      <c r="H21" s="203"/>
    </row>
    <row r="22" spans="4:8" ht="15" customHeight="1">
      <c r="D22" s="224"/>
      <c r="E22" s="299" t="s">
        <v>587</v>
      </c>
      <c r="F22" s="192" t="s">
        <v>588</v>
      </c>
      <c r="G22" s="291"/>
      <c r="H22" s="203"/>
    </row>
    <row r="23" spans="4:8" ht="33.75">
      <c r="D23" s="224" t="s">
        <v>262</v>
      </c>
      <c r="E23" s="322">
        <v>5</v>
      </c>
      <c r="F23" s="371" t="s">
        <v>589</v>
      </c>
      <c r="G23" s="362"/>
      <c r="H23" s="203"/>
    </row>
    <row r="24" spans="4:8" ht="22.5" hidden="1">
      <c r="D24" s="224"/>
      <c r="E24" s="304">
        <v>1</v>
      </c>
      <c r="F24" s="372" t="s">
        <v>590</v>
      </c>
      <c r="G24" s="374"/>
      <c r="H24" s="203"/>
    </row>
    <row r="25" spans="4:8" ht="45" hidden="1">
      <c r="D25" s="224"/>
      <c r="E25" s="298">
        <v>2</v>
      </c>
      <c r="F25" s="233" t="s">
        <v>591</v>
      </c>
      <c r="G25" s="375"/>
      <c r="H25" s="203"/>
    </row>
    <row r="26" spans="4:8" ht="22.5" hidden="1">
      <c r="D26" s="224"/>
      <c r="E26" s="298">
        <v>3</v>
      </c>
      <c r="F26" s="233" t="s">
        <v>592</v>
      </c>
      <c r="G26" s="375"/>
      <c r="H26" s="203"/>
    </row>
    <row r="27" spans="4:8" ht="33.75" hidden="1">
      <c r="D27" s="224"/>
      <c r="E27" s="298">
        <v>5</v>
      </c>
      <c r="F27" s="229" t="s">
        <v>593</v>
      </c>
      <c r="G27" s="375"/>
      <c r="H27" s="203"/>
    </row>
    <row r="28" spans="4:8" ht="15" customHeight="1" thickBot="1">
      <c r="D28" s="224" t="s">
        <v>264</v>
      </c>
      <c r="E28" s="301"/>
      <c r="F28" s="302" t="s">
        <v>559</v>
      </c>
      <c r="G28" s="303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30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30"/>
      <c r="G30" s="430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8">
      <selection activeCell="G34" sqref="G34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Чувашская республика</v>
      </c>
      <c r="B1" s="134">
        <f>IF(god="","Не определено",god)</f>
        <v>2011</v>
      </c>
      <c r="C1" s="135" t="str">
        <f>org&amp;"_INN:"&amp;inn&amp;"_KPP:"&amp;kpp</f>
        <v>ООО "Водокачка"_INN:2123009800_KPP:212301001</v>
      </c>
      <c r="G1" s="136"/>
    </row>
    <row r="2" spans="1:7" s="135" customFormat="1" ht="11.25" customHeight="1">
      <c r="A2" s="133" t="str">
        <f>IF(org="","Не определено",org)</f>
        <v>ООО "Водокачка"</v>
      </c>
      <c r="B2" s="134" t="str">
        <f>IF(inn="","Не определено",inn)</f>
        <v>2123009800</v>
      </c>
      <c r="G2" s="136"/>
    </row>
    <row r="3" spans="1:9" ht="12.75" customHeight="1" thickBot="1">
      <c r="A3" s="133" t="str">
        <f>IF(mo="","Не определено",mo)</f>
        <v>Город Канаш</v>
      </c>
      <c r="B3" s="134" t="str">
        <f>IF(oktmo="","Не определено",oktmo)</f>
        <v>97707000</v>
      </c>
      <c r="D3" s="137"/>
      <c r="E3" s="138"/>
      <c r="F3" s="139"/>
      <c r="G3" s="434" t="str">
        <f>version</f>
        <v>Версия 4.0</v>
      </c>
      <c r="H3" s="434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212301001</v>
      </c>
      <c r="D4" s="142"/>
      <c r="E4" s="435" t="s">
        <v>987</v>
      </c>
      <c r="F4" s="436"/>
      <c r="G4" s="437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38" t="s">
        <v>350</v>
      </c>
      <c r="F6" s="439"/>
      <c r="G6" s="146"/>
      <c r="H6" s="147" t="s">
        <v>353</v>
      </c>
      <c r="I6" s="144"/>
    </row>
    <row r="7" spans="1:9" ht="24.75" customHeight="1" thickBot="1">
      <c r="A7" s="148"/>
      <c r="D7" s="142"/>
      <c r="E7" s="440" t="str">
        <f>region_name</f>
        <v>Чувашская республика</v>
      </c>
      <c r="F7" s="441"/>
      <c r="G7" s="145"/>
      <c r="H7" s="149" t="s">
        <v>995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990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354</v>
      </c>
      <c r="B11" s="134" t="s">
        <v>855</v>
      </c>
      <c r="D11" s="150"/>
      <c r="E11" s="185" t="s">
        <v>355</v>
      </c>
      <c r="F11" s="158" t="s">
        <v>852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992</v>
      </c>
      <c r="F13" s="442" t="s">
        <v>902</v>
      </c>
      <c r="G13" s="443"/>
      <c r="H13" s="164" t="s">
        <v>660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356</v>
      </c>
      <c r="F15" s="444"/>
      <c r="G15" s="445"/>
      <c r="H15" s="157" t="s">
        <v>357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993</v>
      </c>
      <c r="F17" s="162" t="s">
        <v>903</v>
      </c>
      <c r="G17" s="153"/>
      <c r="H17" s="157"/>
      <c r="I17" s="144"/>
    </row>
    <row r="18" spans="4:9" ht="19.5" customHeight="1" thickBot="1">
      <c r="D18" s="150"/>
      <c r="E18" s="188" t="s">
        <v>994</v>
      </c>
      <c r="F18" s="163" t="s">
        <v>1037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358</v>
      </c>
      <c r="F20" s="448" t="s">
        <v>839</v>
      </c>
      <c r="G20" s="449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984</v>
      </c>
      <c r="F22" s="448" t="s">
        <v>997</v>
      </c>
      <c r="G22" s="449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640</v>
      </c>
      <c r="F24" s="166" t="s">
        <v>359</v>
      </c>
      <c r="G24" s="167" t="s">
        <v>1033</v>
      </c>
      <c r="H24" s="145" t="s">
        <v>659</v>
      </c>
      <c r="I24" s="144"/>
      <c r="O24" s="168"/>
      <c r="P24" s="168"/>
      <c r="Q24" s="169"/>
    </row>
    <row r="25" spans="4:9" ht="24.75" customHeight="1">
      <c r="D25" s="150"/>
      <c r="E25" s="450" t="s">
        <v>641</v>
      </c>
      <c r="F25" s="190" t="s">
        <v>384</v>
      </c>
      <c r="G25" s="170" t="s">
        <v>1033</v>
      </c>
      <c r="H25" s="143"/>
      <c r="I25" s="144"/>
    </row>
    <row r="26" spans="4:9" ht="24.75" customHeight="1" thickBot="1">
      <c r="D26" s="150"/>
      <c r="E26" s="451"/>
      <c r="F26" s="171" t="s">
        <v>854</v>
      </c>
      <c r="G26" s="172" t="s">
        <v>1034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360</v>
      </c>
      <c r="B28" s="134" t="s">
        <v>361</v>
      </c>
      <c r="D28" s="142"/>
      <c r="E28" s="452" t="s">
        <v>361</v>
      </c>
      <c r="F28" s="453"/>
      <c r="G28" s="174"/>
      <c r="H28" s="143"/>
      <c r="I28" s="144"/>
    </row>
    <row r="29" spans="1:9" ht="27" customHeight="1">
      <c r="A29" s="173" t="s">
        <v>362</v>
      </c>
      <c r="B29" s="134" t="s">
        <v>363</v>
      </c>
      <c r="D29" s="142"/>
      <c r="E29" s="454" t="s">
        <v>363</v>
      </c>
      <c r="F29" s="455"/>
      <c r="G29" s="175"/>
      <c r="H29" s="143"/>
      <c r="I29" s="144"/>
    </row>
    <row r="30" spans="1:9" ht="21" customHeight="1">
      <c r="A30" s="173" t="s">
        <v>364</v>
      </c>
      <c r="B30" s="134" t="s">
        <v>365</v>
      </c>
      <c r="D30" s="142"/>
      <c r="E30" s="450" t="s">
        <v>366</v>
      </c>
      <c r="F30" s="176" t="s">
        <v>367</v>
      </c>
      <c r="G30" s="175" t="s">
        <v>226</v>
      </c>
      <c r="H30" s="143"/>
      <c r="I30" s="144"/>
    </row>
    <row r="31" spans="1:9" ht="21" customHeight="1">
      <c r="A31" s="173" t="s">
        <v>368</v>
      </c>
      <c r="B31" s="134" t="s">
        <v>369</v>
      </c>
      <c r="D31" s="142"/>
      <c r="E31" s="450"/>
      <c r="F31" s="176" t="s">
        <v>331</v>
      </c>
      <c r="G31" s="175" t="s">
        <v>227</v>
      </c>
      <c r="H31" s="143"/>
      <c r="I31" s="144"/>
    </row>
    <row r="32" spans="1:9" ht="21" customHeight="1">
      <c r="A32" s="173" t="s">
        <v>370</v>
      </c>
      <c r="B32" s="134" t="s">
        <v>371</v>
      </c>
      <c r="D32" s="142"/>
      <c r="E32" s="450" t="s">
        <v>856</v>
      </c>
      <c r="F32" s="176" t="s">
        <v>367</v>
      </c>
      <c r="G32" s="175" t="s">
        <v>887</v>
      </c>
      <c r="H32" s="143"/>
      <c r="I32" s="144"/>
    </row>
    <row r="33" spans="1:9" ht="21" customHeight="1">
      <c r="A33" s="173" t="s">
        <v>372</v>
      </c>
      <c r="B33" s="134" t="s">
        <v>373</v>
      </c>
      <c r="D33" s="142"/>
      <c r="E33" s="450"/>
      <c r="F33" s="176" t="s">
        <v>331</v>
      </c>
      <c r="G33" s="175" t="s">
        <v>996</v>
      </c>
      <c r="H33" s="143"/>
      <c r="I33" s="144"/>
    </row>
    <row r="34" spans="1:9" ht="21" customHeight="1">
      <c r="A34" s="173" t="s">
        <v>374</v>
      </c>
      <c r="B34" s="177" t="s">
        <v>375</v>
      </c>
      <c r="D34" s="56"/>
      <c r="E34" s="446" t="s">
        <v>329</v>
      </c>
      <c r="F34" s="108" t="s">
        <v>367</v>
      </c>
      <c r="G34" s="106" t="s">
        <v>610</v>
      </c>
      <c r="H34" s="57"/>
      <c r="I34" s="144"/>
    </row>
    <row r="35" spans="1:9" ht="21" customHeight="1">
      <c r="A35" s="173" t="s">
        <v>376</v>
      </c>
      <c r="B35" s="177" t="s">
        <v>377</v>
      </c>
      <c r="D35" s="56"/>
      <c r="E35" s="446"/>
      <c r="F35" s="108" t="s">
        <v>330</v>
      </c>
      <c r="G35" s="106" t="s">
        <v>888</v>
      </c>
      <c r="H35" s="57"/>
      <c r="I35" s="144"/>
    </row>
    <row r="36" spans="1:9" ht="21" customHeight="1">
      <c r="A36" s="173" t="s">
        <v>378</v>
      </c>
      <c r="B36" s="177" t="s">
        <v>379</v>
      </c>
      <c r="D36" s="56"/>
      <c r="E36" s="446"/>
      <c r="F36" s="108" t="s">
        <v>331</v>
      </c>
      <c r="G36" s="106" t="s">
        <v>889</v>
      </c>
      <c r="H36" s="57"/>
      <c r="I36" s="144"/>
    </row>
    <row r="37" spans="1:9" ht="21" customHeight="1" thickBot="1">
      <c r="A37" s="173" t="s">
        <v>380</v>
      </c>
      <c r="B37" s="177" t="s">
        <v>381</v>
      </c>
      <c r="D37" s="56"/>
      <c r="E37" s="447"/>
      <c r="F37" s="178" t="s">
        <v>884</v>
      </c>
      <c r="G37" s="107"/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9" sqref="E29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0" t="s">
        <v>382</v>
      </c>
      <c r="F7" s="63"/>
    </row>
    <row r="8" spans="1:6" ht="14.25" customHeight="1">
      <c r="A8" s="59"/>
      <c r="B8" s="59"/>
      <c r="C8" s="59"/>
      <c r="D8" s="64"/>
      <c r="E8" s="311" t="s">
        <v>850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ООО "Водокачка"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977</v>
      </c>
      <c r="B1" s="51" t="s">
        <v>978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Экономист</cp:lastModifiedBy>
  <cp:lastPrinted>2011-09-05T06:34:49Z</cp:lastPrinted>
  <dcterms:created xsi:type="dcterms:W3CDTF">2004-05-21T07:18:45Z</dcterms:created>
  <dcterms:modified xsi:type="dcterms:W3CDTF">2011-10-28T09:48:06Z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