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480" windowHeight="9435" tabRatio="942" firstSheet="1" activeTab="6"/>
  </bookViews>
  <sheets>
    <sheet name="Инструкция" sheetId="1" r:id="rId1"/>
    <sheet name="Титульный" sheetId="2" r:id="rId2"/>
    <sheet name="Список листов" sheetId="3" r:id="rId3"/>
    <sheet name="ВО инвестиции" sheetId="4" r:id="rId4"/>
    <sheet name="ВО показатели" sheetId="5" r:id="rId5"/>
    <sheet name="ВО показатели (2)" sheetId="6" r:id="rId6"/>
    <sheet name="Ссылки на публикации" sheetId="7" r:id="rId7"/>
    <sheet name="Комментарии" sheetId="8" r:id="rId8"/>
    <sheet name="Проверка" sheetId="9" r:id="rId9"/>
    <sheet name="modWindowClipboard" sheetId="10" state="veryHidden" r:id="rId10"/>
    <sheet name="AllSheetsInThisWorkbook" sheetId="11" state="veryHidden" r:id="rId11"/>
    <sheet name="et_union" sheetId="12" state="veryHidden" r:id="rId12"/>
    <sheet name="TEHSHEET" sheetId="13" state="veryHidden" r:id="rId13"/>
    <sheet name="REESTR" sheetId="14" state="veryHidden" r:id="rId14"/>
    <sheet name="REESTR_ORG" sheetId="15" state="veryHidden" r:id="rId15"/>
    <sheet name="REESTR_MO" sheetId="16" state="veryHidden" r:id="rId16"/>
    <sheet name="REESTR_TEMP" sheetId="17" state="veryHidden" r:id="rId17"/>
    <sheet name="modHyp" sheetId="18" state="veryHidden" r:id="rId18"/>
    <sheet name="modChange" sheetId="19" state="veryHidden" r:id="rId19"/>
    <sheet name="modReestr" sheetId="20" state="veryHidden" r:id="rId20"/>
    <sheet name="modPROV" sheetId="21" state="veryHidden" r:id="rId21"/>
    <sheet name="modButtonClick" sheetId="22" state="veryHidden" r:id="rId22"/>
    <sheet name="modTitleSheetHeaders" sheetId="23" state="veryHidden" r:id="rId23"/>
    <sheet name="modServiceModule" sheetId="24" state="veryHidden" r:id="rId24"/>
    <sheet name="modClassifierValidate" sheetId="25" state="veryHidden" r:id="rId25"/>
    <sheet name="Паспорт" sheetId="26" state="veryHidden" r:id="rId26"/>
  </sheets>
  <definedNames>
    <definedName name="activity">'Титульный'!$F$20</definedName>
    <definedName name="activity_zag">'Титульный'!$E$20</definedName>
    <definedName name="add_event">'ВО инвестиции'!$B$12:$B$42</definedName>
    <definedName name="add_HYPERLINK_range">'et_union'!$16:$16</definedName>
    <definedName name="add_HYPERLINK_SPb_range">'et_union'!$21:$21</definedName>
    <definedName name="add_index">'ВО инвестиции'!$5:$6</definedName>
    <definedName name="add_INDEX_2_range">'et_union'!$9:$12</definedName>
    <definedName name="add_INDEX_range">'et_union'!$4:$4</definedName>
    <definedName name="add_source_of_funding">'ВО инвестиции'!$3:$3</definedName>
    <definedName name="add_STR1_range">'et_union'!$4:$4</definedName>
    <definedName name="addHypEvent">'ВО инвестиции'!$I$12</definedName>
    <definedName name="checkBC_1">'ВО инвестиции'!$F$19:$G$41</definedName>
    <definedName name="checkBC_2">'ВО показатели'!$F$48:$F$49</definedName>
    <definedName name="checkBC_3">'ВО показатели (2)'!$F$14:$H$31</definedName>
    <definedName name="checkBC_4">'Ссылки на публикации'!$F$27:$F$28</definedName>
    <definedName name="DAY">'TEHSHEET'!$G$2:$G$32</definedName>
    <definedName name="fil">'Титульный'!$F$15</definedName>
    <definedName name="fil_flag">'Титульный'!$F$11</definedName>
    <definedName name="god">'Титульный'!$F$9</definedName>
    <definedName name="HypAll">'Ссылки на публикации'!$E$15:$G$27</definedName>
    <definedName name="HypNotOrg">'Ссылки на публикации'!$E$24:$G$27</definedName>
    <definedName name="inn">'Титульный'!$F$17</definedName>
    <definedName name="inn_zag">'Титульный'!$E$17</definedName>
    <definedName name="inv_ch5_6">'ВО инвестиции'!$H$3,'ВО инвестиции'!$H$19:$H$20,'ВО инвестиции'!$H$22:$H$23</definedName>
    <definedName name="kind_of_activity">'TEHSHEET'!$I$2:$I$4</definedName>
    <definedName name="kpp">'Титульный'!$F$18</definedName>
    <definedName name="kpp_zag">'Титульный'!$E$18</definedName>
    <definedName name="kvartal">'TEHSHEET'!$B$2:$B$5</definedName>
    <definedName name="LIST_MR_MO_OKTMO">'REESTR_MO'!$A$2:$C$318</definedName>
    <definedName name="LIST_ORG_VO">'REESTR_ORG'!$A$2:$H$87</definedName>
    <definedName name="logic">'TEHSHEET'!$A$2:$A$3</definedName>
    <definedName name="mo">'Титульный'!$G$25</definedName>
    <definedName name="MO_LIST_10">'REESTR_MO'!$B$76</definedName>
    <definedName name="MO_LIST_11">'REESTR_MO'!$B$77:$B$90</definedName>
    <definedName name="MO_LIST_12">'REESTR_MO'!$B$91:$B$115</definedName>
    <definedName name="MO_LIST_13">'REESTR_MO'!$B$116:$B$126</definedName>
    <definedName name="MO_LIST_14">'REESTR_MO'!$B$127:$B$139</definedName>
    <definedName name="MO_LIST_15">'REESTR_MO'!$B$140:$B$149</definedName>
    <definedName name="MO_LIST_16">'REESTR_MO'!$B$150:$B$160</definedName>
    <definedName name="MO_LIST_17">'REESTR_MO'!$B$161:$B$173</definedName>
    <definedName name="MO_LIST_18">'REESTR_MO'!$B$174:$B$190</definedName>
    <definedName name="MO_LIST_19">'REESTR_MO'!$B$191:$B$203</definedName>
    <definedName name="MO_LIST_2">'REESTR_MO'!$B$2:$B$18</definedName>
    <definedName name="MO_LIST_20">'REESTR_MO'!$B$204:$B$220</definedName>
    <definedName name="MO_LIST_21">'REESTR_MO'!$B$221:$B$238</definedName>
    <definedName name="MO_LIST_22">'REESTR_MO'!$B$239:$B$256</definedName>
    <definedName name="MO_LIST_23">'REESTR_MO'!$B$257:$B$266</definedName>
    <definedName name="MO_LIST_24">'REESTR_MO'!$B$267:$B$278</definedName>
    <definedName name="MO_LIST_25">'REESTR_MO'!$B$279:$B$297</definedName>
    <definedName name="MO_LIST_26">'REESTR_MO'!$B$298:$B$307</definedName>
    <definedName name="MO_LIST_27">'REESTR_MO'!$B$308:$B$318</definedName>
    <definedName name="MO_LIST_28">'REESTR_MO'!$A$280:$A$295</definedName>
    <definedName name="MO_LIST_29">'REESTR_MO'!$A$296:$A$316</definedName>
    <definedName name="MO_LIST_3">'REESTR_MO'!$B$19:$B$31</definedName>
    <definedName name="MO_LIST_30">'REESTR_MO'!$A$317:$A$331</definedName>
    <definedName name="MO_LIST_4">'REESTR_MO'!$B$32:$B$51</definedName>
    <definedName name="MO_LIST_5">'REESTR_MO'!$B$52:$B$71</definedName>
    <definedName name="MO_LIST_6">'REESTR_MO'!$B$72</definedName>
    <definedName name="MO_LIST_7">'REESTR_MO'!$B$73</definedName>
    <definedName name="MO_LIST_8">'REESTR_MO'!$B$74</definedName>
    <definedName name="MO_LIST_9">'REESTR_MO'!$B$75</definedName>
    <definedName name="mo_zag">'Титульный'!$E$25</definedName>
    <definedName name="money">'TEHSHEET'!$D$2:$D$3</definedName>
    <definedName name="MONTH">'TEHSHEET'!$E$2:$E$13</definedName>
    <definedName name="MONTH_CH">'TEHSHEET'!$F$2:$F$13</definedName>
    <definedName name="mr">'Титульный'!$G$24</definedName>
    <definedName name="MR_LIST">'REESTR_MO'!$D$2:$D$27</definedName>
    <definedName name="mr_zag">'Титульный'!$E$24</definedName>
    <definedName name="oktmo">'Титульный'!$G$26</definedName>
    <definedName name="org">'Титульный'!$F$13</definedName>
    <definedName name="org_zag">'Титульный'!$E$13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'REESTR'!$A$2:$E$12</definedName>
    <definedName name="REGION">'TEHSHEET'!$H$2:$H$85</definedName>
    <definedName name="region_name">'Инструкция'!$C$6</definedName>
    <definedName name="resultUpdateMO">'Титульный'!$H$24</definedName>
    <definedName name="resultUpdateOrg">'Титульный'!$H$13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Publication">'Титульный'!$H$7</definedName>
    <definedName name="T2_DiapProt">P1_T2_DiapProt,P2_T2_DiapProt</definedName>
    <definedName name="T6_Protect">P1_T6_Protect,P2_T6_Protect</definedName>
    <definedName name="value_region_name">'Титульный'!$E$7</definedName>
    <definedName name="version">'Инструкция'!$P$2</definedName>
    <definedName name="YEAR">'TEHSHEET'!$C$2:$C$11</definedName>
  </definedNames>
  <calcPr fullCalcOnLoad="1"/>
</workbook>
</file>

<file path=xl/comments6.xml><?xml version="1.0" encoding="utf-8"?>
<comments xmlns="http://schemas.openxmlformats.org/spreadsheetml/2006/main">
  <authors>
    <author>Автор</author>
  </authors>
  <commentList>
    <comment ref="F14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ремонт (капитальный и текущий) основных производственных средств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  <comment ref="F20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ремонт (капитальный и текущий) основных производственных средств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  <comment ref="F26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</commentList>
</comments>
</file>

<file path=xl/sharedStrings.xml><?xml version="1.0" encoding="utf-8"?>
<sst xmlns="http://schemas.openxmlformats.org/spreadsheetml/2006/main" count="2425" uniqueCount="1430">
  <si>
    <t>Аликовский муниципальный район</t>
  </si>
  <si>
    <t>97605000</t>
  </si>
  <si>
    <t>Аликовское</t>
  </si>
  <si>
    <t>97605405</t>
  </si>
  <si>
    <t>ООО "Тепловодоканал "</t>
  </si>
  <si>
    <t>2102002378</t>
  </si>
  <si>
    <t>210201001</t>
  </si>
  <si>
    <t>Батыревский муниципальный район</t>
  </si>
  <si>
    <t>97607000</t>
  </si>
  <si>
    <t>Батыревское</t>
  </si>
  <si>
    <t>97607410</t>
  </si>
  <si>
    <t>ООО "Батыревский водоканал"</t>
  </si>
  <si>
    <t>2103904643</t>
  </si>
  <si>
    <t>210301001</t>
  </si>
  <si>
    <t>Вурнарский муниципальный район</t>
  </si>
  <si>
    <t>97610000</t>
  </si>
  <si>
    <t>Вурнарское</t>
  </si>
  <si>
    <t>97610151</t>
  </si>
  <si>
    <t>ОАО "Вурнарский завод СОМ"</t>
  </si>
  <si>
    <t>2104006184</t>
  </si>
  <si>
    <t>210401001</t>
  </si>
  <si>
    <t>2104007886</t>
  </si>
  <si>
    <t>ООО "Вурнары Завод СОМ"</t>
  </si>
  <si>
    <t>2104007910</t>
  </si>
  <si>
    <t>2129007126</t>
  </si>
  <si>
    <t>212901001</t>
  </si>
  <si>
    <t>ФГОУ СПО "Вурнарский сельскохозяйственный техникум"</t>
  </si>
  <si>
    <t>2104000295</t>
  </si>
  <si>
    <t>97610440</t>
  </si>
  <si>
    <t>2104006353</t>
  </si>
  <si>
    <t>ООО "Строитель"</t>
  </si>
  <si>
    <t>2104004677</t>
  </si>
  <si>
    <t>Санарпосинское</t>
  </si>
  <si>
    <t>97610468</t>
  </si>
  <si>
    <t>Город Алатырь</t>
  </si>
  <si>
    <t>97704000</t>
  </si>
  <si>
    <t>ООО "Сети"</t>
  </si>
  <si>
    <t>2122005962</t>
  </si>
  <si>
    <t>212201001</t>
  </si>
  <si>
    <t>Город Канаш</t>
  </si>
  <si>
    <t>97707000</t>
  </si>
  <si>
    <t>ООО "Водоотведение"</t>
  </si>
  <si>
    <t>2123007994</t>
  </si>
  <si>
    <t>212301001</t>
  </si>
  <si>
    <t>ООО "УК "Водоканал"</t>
  </si>
  <si>
    <t>2123007930</t>
  </si>
  <si>
    <t>Город Новочебоксарск</t>
  </si>
  <si>
    <t>97710000</t>
  </si>
  <si>
    <t>ГУП "БОС" Минстроя Чувашии</t>
  </si>
  <si>
    <t>2124014112</t>
  </si>
  <si>
    <t>212401001</t>
  </si>
  <si>
    <t>2124000310</t>
  </si>
  <si>
    <t>ОАО "Железобетон"</t>
  </si>
  <si>
    <t>2124001561</t>
  </si>
  <si>
    <t>ОАО "Химпром"</t>
  </si>
  <si>
    <t>2124009521</t>
  </si>
  <si>
    <t>ООО "Домостроительный комбинат"</t>
  </si>
  <si>
    <t>2124030700</t>
  </si>
  <si>
    <t>Город Чебоксары</t>
  </si>
  <si>
    <t>97701000</t>
  </si>
  <si>
    <t>ОАО "Водоканал"</t>
  </si>
  <si>
    <t>2130017760</t>
  </si>
  <si>
    <t>213001001</t>
  </si>
  <si>
    <t>ОАО "Санаторий "Чувашия"</t>
  </si>
  <si>
    <t>2129027450</t>
  </si>
  <si>
    <t>Город Шумерля</t>
  </si>
  <si>
    <t>97713000</t>
  </si>
  <si>
    <t>МУП ШПУ "Водоканал"</t>
  </si>
  <si>
    <t>2125001099</t>
  </si>
  <si>
    <t>212501001</t>
  </si>
  <si>
    <t>ОАО "Шумерлинский завод специализированных автомобилей""</t>
  </si>
  <si>
    <t>2125000458</t>
  </si>
  <si>
    <t>Ибресинский муниципальный район</t>
  </si>
  <si>
    <t>97613000</t>
  </si>
  <si>
    <t>Ибресинское</t>
  </si>
  <si>
    <t>97613151</t>
  </si>
  <si>
    <t>МУП "Водоканал Ибресинского района"</t>
  </si>
  <si>
    <t>2105004729</t>
  </si>
  <si>
    <t>210501001</t>
  </si>
  <si>
    <t>Канашский муниципальный район</t>
  </si>
  <si>
    <t>97616000</t>
  </si>
  <si>
    <t>Хучельское</t>
  </si>
  <si>
    <t>97616462</t>
  </si>
  <si>
    <t>Шихазанское</t>
  </si>
  <si>
    <t>97616476</t>
  </si>
  <si>
    <t>ООО "Промремстрой"</t>
  </si>
  <si>
    <t>2129048891</t>
  </si>
  <si>
    <t>Козловский муниципальный район</t>
  </si>
  <si>
    <t>97619000</t>
  </si>
  <si>
    <t>Козловское</t>
  </si>
  <si>
    <t>97619101</t>
  </si>
  <si>
    <t>2107903489</t>
  </si>
  <si>
    <t>210701001</t>
  </si>
  <si>
    <t>ООО "Жилремстрой"</t>
  </si>
  <si>
    <t>2130084125</t>
  </si>
  <si>
    <t>ФБУ ИК-5 УФСИН России по Чувашской Республике</t>
  </si>
  <si>
    <t>2107003946</t>
  </si>
  <si>
    <t>Комсомольский муниципальный район</t>
  </si>
  <si>
    <t>97621000</t>
  </si>
  <si>
    <t>Комсомольское</t>
  </si>
  <si>
    <t>97621425</t>
  </si>
  <si>
    <t>ООО "Коммунальный сервис"</t>
  </si>
  <si>
    <t>2108002215</t>
  </si>
  <si>
    <t>210801001</t>
  </si>
  <si>
    <t>2108007245</t>
  </si>
  <si>
    <t>ООО ПК "Кооператор"</t>
  </si>
  <si>
    <t>2108002141</t>
  </si>
  <si>
    <t>Красноармейский муниципальный район</t>
  </si>
  <si>
    <t>97624000</t>
  </si>
  <si>
    <t>Красноармейское</t>
  </si>
  <si>
    <t>97624430</t>
  </si>
  <si>
    <t>МУП ЖКХ Красноармейского района</t>
  </si>
  <si>
    <t>2109000362</t>
  </si>
  <si>
    <t>210901001</t>
  </si>
  <si>
    <t>ООО "Газпром трансгаз Нижний Новгород (филиал - Заволжское линейное производственное управление магистральных газопроводов)</t>
  </si>
  <si>
    <t>5260080007</t>
  </si>
  <si>
    <t>210931001</t>
  </si>
  <si>
    <t>Красночетайский муниципальный район</t>
  </si>
  <si>
    <t>97626000</t>
  </si>
  <si>
    <t>Красночетайское</t>
  </si>
  <si>
    <t>97626430</t>
  </si>
  <si>
    <t>Муниципальное многоотраслевое производственное предприятие ЖКХ</t>
  </si>
  <si>
    <t>2110000600</t>
  </si>
  <si>
    <t>211001001</t>
  </si>
  <si>
    <t>Мариинско-Посадский муниципальный район</t>
  </si>
  <si>
    <t>97629000</t>
  </si>
  <si>
    <t>Мариинско-Посадское</t>
  </si>
  <si>
    <t>97629101</t>
  </si>
  <si>
    <t>2111005801</t>
  </si>
  <si>
    <t>211101001</t>
  </si>
  <si>
    <t>ФГУП "Росспиртпром" (федеральное казенное предприятие) (филиал-"Спиртовой завод "Марпосадский")</t>
  </si>
  <si>
    <t>7730130125</t>
  </si>
  <si>
    <t>Моргаушский муниципальный район</t>
  </si>
  <si>
    <t>97632000</t>
  </si>
  <si>
    <t>Большесундырское</t>
  </si>
  <si>
    <t>97632420</t>
  </si>
  <si>
    <t>ООО "Жилкомсервис" Моргаушского района Чувашской Республики</t>
  </si>
  <si>
    <t>2112390472</t>
  </si>
  <si>
    <t>211201001</t>
  </si>
  <si>
    <t>Кадикасинское</t>
  </si>
  <si>
    <t>97632430</t>
  </si>
  <si>
    <t>Моргаушское</t>
  </si>
  <si>
    <t>97632435</t>
  </si>
  <si>
    <t>МУП ЖКХ "Моргаушское" Моргаушского района</t>
  </si>
  <si>
    <t>2112000281</t>
  </si>
  <si>
    <t>ОАО "Моргаушский молочный завод"</t>
  </si>
  <si>
    <t>2112000387</t>
  </si>
  <si>
    <t>Москакасинское</t>
  </si>
  <si>
    <t>97632440</t>
  </si>
  <si>
    <t>Юнгинское</t>
  </si>
  <si>
    <t>97632480</t>
  </si>
  <si>
    <t>Порецкий муниципальный район</t>
  </si>
  <si>
    <t>97635000</t>
  </si>
  <si>
    <t>Порецкое</t>
  </si>
  <si>
    <t>97635455</t>
  </si>
  <si>
    <t>2113003207</t>
  </si>
  <si>
    <t>211301001</t>
  </si>
  <si>
    <t>Урмарский муниципальный район</t>
  </si>
  <si>
    <t>97638000</t>
  </si>
  <si>
    <t>Урмарское</t>
  </si>
  <si>
    <t>97638151</t>
  </si>
  <si>
    <t>ООО "Очистные сооружения"</t>
  </si>
  <si>
    <t>2114903747</t>
  </si>
  <si>
    <t>211401001</t>
  </si>
  <si>
    <t>Цивильский муниципальный район</t>
  </si>
  <si>
    <t>97641000</t>
  </si>
  <si>
    <t>Второвурманкасинское</t>
  </si>
  <si>
    <t>97641440</t>
  </si>
  <si>
    <t>ООО "Мой дом"</t>
  </si>
  <si>
    <t>2115902440</t>
  </si>
  <si>
    <t>211501001</t>
  </si>
  <si>
    <t>2115902471</t>
  </si>
  <si>
    <t>ООО "Шанс"</t>
  </si>
  <si>
    <t>2116493704</t>
  </si>
  <si>
    <t>211601001</t>
  </si>
  <si>
    <t>Игорварское</t>
  </si>
  <si>
    <t>97641420</t>
  </si>
  <si>
    <t>ООО "МАИС"</t>
  </si>
  <si>
    <t>2115905257</t>
  </si>
  <si>
    <t>Конарское</t>
  </si>
  <si>
    <t>97641452</t>
  </si>
  <si>
    <t>МУП ЖКХ "Конар" администрации Цивильского района</t>
  </si>
  <si>
    <t>2115902217</t>
  </si>
  <si>
    <t>97641434</t>
  </si>
  <si>
    <t>ООО ЦПК "Пищевик" ЧПС</t>
  </si>
  <si>
    <t>2115000709</t>
  </si>
  <si>
    <t>Опытное</t>
  </si>
  <si>
    <t>97641424</t>
  </si>
  <si>
    <t>МАУ "Опытный" Опытного сельского поселения Цивильского района Чувашской Республики</t>
  </si>
  <si>
    <t>2115904503</t>
  </si>
  <si>
    <t>Таушкасинское</t>
  </si>
  <si>
    <t>97641468</t>
  </si>
  <si>
    <t>ЗАО "РемСнабТехСервис"</t>
  </si>
  <si>
    <t>2115902270</t>
  </si>
  <si>
    <t>Тувсинское</t>
  </si>
  <si>
    <t>97641464</t>
  </si>
  <si>
    <t>ООО "ТехСтройРегион"</t>
  </si>
  <si>
    <t>2115904479</t>
  </si>
  <si>
    <t>Цивильское</t>
  </si>
  <si>
    <t>97641101</t>
  </si>
  <si>
    <t>ООО "Инженерные сети"</t>
  </si>
  <si>
    <t>2115904662</t>
  </si>
  <si>
    <t>Чурачикское</t>
  </si>
  <si>
    <t>97641480</t>
  </si>
  <si>
    <t>МУП ЖКХ "Чурачики" администрации Чурачикского сельского поселения Цивильского района ЧР</t>
  </si>
  <si>
    <t>2115904052</t>
  </si>
  <si>
    <t>Чебоксарский муниципальный район</t>
  </si>
  <si>
    <t>97644000</t>
  </si>
  <si>
    <t>Абашевское</t>
  </si>
  <si>
    <t>97644404</t>
  </si>
  <si>
    <t>ООО "Хевеш"</t>
  </si>
  <si>
    <t>2128043509</t>
  </si>
  <si>
    <t>212801001</t>
  </si>
  <si>
    <t>Атлашевское</t>
  </si>
  <si>
    <t>97644448</t>
  </si>
  <si>
    <t>ООО "Атлашевожилкомуслуга"</t>
  </si>
  <si>
    <t>2116498808</t>
  </si>
  <si>
    <t>ООО "Теплоэнергосети"</t>
  </si>
  <si>
    <t>2116476096</t>
  </si>
  <si>
    <t>Большекатрасьское</t>
  </si>
  <si>
    <t>97644416</t>
  </si>
  <si>
    <t>2116498565</t>
  </si>
  <si>
    <t>Вурман-Сюктерское</t>
  </si>
  <si>
    <t>97644420</t>
  </si>
  <si>
    <t>ЗАО СКК "Солнечный берег"</t>
  </si>
  <si>
    <t>2116480110</t>
  </si>
  <si>
    <t>ОАО "Чувашсетьгаз" (Санаторий "Волга")</t>
  </si>
  <si>
    <t>2128049998</t>
  </si>
  <si>
    <t>ООО "Агроздравница"</t>
  </si>
  <si>
    <t>2116490573</t>
  </si>
  <si>
    <t>ООО"Санаторий "Волжские зори"</t>
  </si>
  <si>
    <t>2116490679</t>
  </si>
  <si>
    <t>Ишлейское</t>
  </si>
  <si>
    <t>97644432</t>
  </si>
  <si>
    <t>МУЗ "Чебоксарская ЦРБ"</t>
  </si>
  <si>
    <t>2116430101</t>
  </si>
  <si>
    <t>ООО "ИЗВА"</t>
  </si>
  <si>
    <t>2116491707</t>
  </si>
  <si>
    <t>Кугесьское</t>
  </si>
  <si>
    <t>97644442</t>
  </si>
  <si>
    <t>ОАО ПФ"Чебоксарскагропромтехсервис"</t>
  </si>
  <si>
    <t>2116470016</t>
  </si>
  <si>
    <t>ООО "Теплоэнергосеть"</t>
  </si>
  <si>
    <t>2116499262</t>
  </si>
  <si>
    <t>Лапсарское</t>
  </si>
  <si>
    <t>97644444</t>
  </si>
  <si>
    <t>ООО "Холод-Сервис"</t>
  </si>
  <si>
    <t>2116494240</t>
  </si>
  <si>
    <t>Синьяльское</t>
  </si>
  <si>
    <t>97644460</t>
  </si>
  <si>
    <t>СПОК "Дружба"</t>
  </si>
  <si>
    <t>2116858105</t>
  </si>
  <si>
    <t>Шинерпосинское</t>
  </si>
  <si>
    <t>97644484</t>
  </si>
  <si>
    <t>ОАО "Чувашский бройлер"</t>
  </si>
  <si>
    <t>2116470231</t>
  </si>
  <si>
    <t>Шемуршинский муниципальный район</t>
  </si>
  <si>
    <t>97647000</t>
  </si>
  <si>
    <t>Шемуршинское</t>
  </si>
  <si>
    <t>97647464</t>
  </si>
  <si>
    <t>ООО "ЖКХ"</t>
  </si>
  <si>
    <t>2117021704</t>
  </si>
  <si>
    <t>211701001</t>
  </si>
  <si>
    <t>Шумерлинский муниципальный район</t>
  </si>
  <si>
    <t>97650000</t>
  </si>
  <si>
    <t>Большеалгашинское</t>
  </si>
  <si>
    <t>97650405</t>
  </si>
  <si>
    <t>ООО "Стройсервис"</t>
  </si>
  <si>
    <t>2125007277</t>
  </si>
  <si>
    <t>Егоркинское</t>
  </si>
  <si>
    <t>97650410</t>
  </si>
  <si>
    <t>Магаринское</t>
  </si>
  <si>
    <t>97650420</t>
  </si>
  <si>
    <t>Нижнекумашкинское</t>
  </si>
  <si>
    <t>97650430</t>
  </si>
  <si>
    <t>Русско-Алгашинское</t>
  </si>
  <si>
    <t>97650440</t>
  </si>
  <si>
    <t>Торханское</t>
  </si>
  <si>
    <t>97650445</t>
  </si>
  <si>
    <t>Шумерлинское</t>
  </si>
  <si>
    <t>97650460</t>
  </si>
  <si>
    <t>Юманайское</t>
  </si>
  <si>
    <t>97650465</t>
  </si>
  <si>
    <t>ООО "Юманайское ЖКХ"</t>
  </si>
  <si>
    <t>2118002454</t>
  </si>
  <si>
    <t>211801001</t>
  </si>
  <si>
    <t>Ядринский муниципальный район</t>
  </si>
  <si>
    <t>97653000</t>
  </si>
  <si>
    <t>97653101</t>
  </si>
  <si>
    <t>ООО "Коммунальные услуги"</t>
  </si>
  <si>
    <t>2119901729</t>
  </si>
  <si>
    <t>211901001</t>
  </si>
  <si>
    <t>Яльчикский муниципальный район</t>
  </si>
  <si>
    <t>97655000</t>
  </si>
  <si>
    <t>Яльчикское</t>
  </si>
  <si>
    <t>97655440</t>
  </si>
  <si>
    <t>ММПП ЖКХ Яльчикского района ЧР</t>
  </si>
  <si>
    <t>2120000172</t>
  </si>
  <si>
    <t>212001001</t>
  </si>
  <si>
    <t>ООО "Спутник-1"</t>
  </si>
  <si>
    <t>2120002677</t>
  </si>
  <si>
    <t>Янтиковский муниципальный район</t>
  </si>
  <si>
    <t>97658000</t>
  </si>
  <si>
    <t>Янтиковское</t>
  </si>
  <si>
    <t>97658445</t>
  </si>
  <si>
    <t>2121002711</t>
  </si>
  <si>
    <t>212101001</t>
  </si>
  <si>
    <t>Дата последнего обновления реестра организаций 08.09.2011 11:50:23</t>
  </si>
  <si>
    <t>Алатырский муниципальный район</t>
  </si>
  <si>
    <t>97603000</t>
  </si>
  <si>
    <t>Алтышевское</t>
  </si>
  <si>
    <t>97603405</t>
  </si>
  <si>
    <t>Атратское</t>
  </si>
  <si>
    <t>97603410</t>
  </si>
  <si>
    <t>Ахматовское</t>
  </si>
  <si>
    <t>97603415</t>
  </si>
  <si>
    <t>Восходское</t>
  </si>
  <si>
    <t>97603420</t>
  </si>
  <si>
    <t>Иваньково-Ленинское</t>
  </si>
  <si>
    <t>97603430</t>
  </si>
  <si>
    <t>Кирское</t>
  </si>
  <si>
    <t>97603438</t>
  </si>
  <si>
    <t>Кувакинское</t>
  </si>
  <si>
    <t>97603440</t>
  </si>
  <si>
    <t>Междуреченское</t>
  </si>
  <si>
    <t>97603445</t>
  </si>
  <si>
    <t>Миренское</t>
  </si>
  <si>
    <t>97603450</t>
  </si>
  <si>
    <t>Новоайбесинское</t>
  </si>
  <si>
    <t>97603455</t>
  </si>
  <si>
    <t>97603458</t>
  </si>
  <si>
    <t>97603460</t>
  </si>
  <si>
    <t>Сойгинское</t>
  </si>
  <si>
    <t>97603465</t>
  </si>
  <si>
    <t>Староайбесинское</t>
  </si>
  <si>
    <t>97603475</t>
  </si>
  <si>
    <t>Стемасское</t>
  </si>
  <si>
    <t>97603480</t>
  </si>
  <si>
    <t>Чуварлейское</t>
  </si>
  <si>
    <t>97603490</t>
  </si>
  <si>
    <t>Большевыльское</t>
  </si>
  <si>
    <t>97605415</t>
  </si>
  <si>
    <t>Ефремкасинское</t>
  </si>
  <si>
    <t>97605420</t>
  </si>
  <si>
    <t>Илгышевское</t>
  </si>
  <si>
    <t>97605425</t>
  </si>
  <si>
    <t>Крымзарайкинское</t>
  </si>
  <si>
    <t>97605435</t>
  </si>
  <si>
    <t>Питишевское</t>
  </si>
  <si>
    <t>97605450</t>
  </si>
  <si>
    <t>Раскильдинское</t>
  </si>
  <si>
    <t>97605455</t>
  </si>
  <si>
    <t>Таутовское</t>
  </si>
  <si>
    <t>97605465</t>
  </si>
  <si>
    <t>Тенеевское</t>
  </si>
  <si>
    <t>97605470</t>
  </si>
  <si>
    <t>Чувашско-Сорминское</t>
  </si>
  <si>
    <t>97605475</t>
  </si>
  <si>
    <t>Шумшевашское</t>
  </si>
  <si>
    <t>97605485</t>
  </si>
  <si>
    <t>Яндобиинское</t>
  </si>
  <si>
    <t>97605490</t>
  </si>
  <si>
    <t>Алманчиковское</t>
  </si>
  <si>
    <t>97607402</t>
  </si>
  <si>
    <t>Балабаш-Баишевское</t>
  </si>
  <si>
    <t>97607405</t>
  </si>
  <si>
    <t>Бахтигильдинское</t>
  </si>
  <si>
    <t>97607415</t>
  </si>
  <si>
    <t>Бикшикское</t>
  </si>
  <si>
    <t>97607420</t>
  </si>
  <si>
    <t>Большечеменевское</t>
  </si>
  <si>
    <t>97607425</t>
  </si>
  <si>
    <t>Долгоостровское</t>
  </si>
  <si>
    <t>97607430</t>
  </si>
  <si>
    <t>Кзыл-Чишминское</t>
  </si>
  <si>
    <t>97607435</t>
  </si>
  <si>
    <t>Новоахпердинское</t>
  </si>
  <si>
    <t>97607440</t>
  </si>
  <si>
    <t>Норваш-Шигалинское</t>
  </si>
  <si>
    <t>97607445</t>
  </si>
  <si>
    <t>97607450</t>
  </si>
  <si>
    <t>Сигачинское</t>
  </si>
  <si>
    <t>97607452</t>
  </si>
  <si>
    <t>Сугутское</t>
  </si>
  <si>
    <t>97607455</t>
  </si>
  <si>
    <t>Тарханское</t>
  </si>
  <si>
    <t>97607460</t>
  </si>
  <si>
    <t>Татарско-Сугутское</t>
  </si>
  <si>
    <t>97607465</t>
  </si>
  <si>
    <t>Тойсинское</t>
  </si>
  <si>
    <t>97607470</t>
  </si>
  <si>
    <t>Туруновское</t>
  </si>
  <si>
    <t>97607472</t>
  </si>
  <si>
    <t>Шаймурзинское</t>
  </si>
  <si>
    <t>97607480</t>
  </si>
  <si>
    <t>Шыгырданское</t>
  </si>
  <si>
    <t>97607475</t>
  </si>
  <si>
    <t>Азимсирминское</t>
  </si>
  <si>
    <t>97610404</t>
  </si>
  <si>
    <t>Алгазинское</t>
  </si>
  <si>
    <t>97610408</t>
  </si>
  <si>
    <t>Апнерское</t>
  </si>
  <si>
    <t>97610412</t>
  </si>
  <si>
    <t>Большеторханское</t>
  </si>
  <si>
    <t>97610416</t>
  </si>
  <si>
    <t>Большеяушское</t>
  </si>
  <si>
    <t>97610420</t>
  </si>
  <si>
    <t>Буртасинское</t>
  </si>
  <si>
    <t>97610424</t>
  </si>
  <si>
    <t>Вурманкасинское</t>
  </si>
  <si>
    <t>97610428</t>
  </si>
  <si>
    <t>Ермошкинское</t>
  </si>
  <si>
    <t>97610432</t>
  </si>
  <si>
    <t>Ершипосинское</t>
  </si>
  <si>
    <t>97610436</t>
  </si>
  <si>
    <t>Кольцовское</t>
  </si>
  <si>
    <t>97610444</t>
  </si>
  <si>
    <t>Малояушское</t>
  </si>
  <si>
    <t>97610452</t>
  </si>
  <si>
    <t>Ойкас-Кибекское</t>
  </si>
  <si>
    <t>97610460</t>
  </si>
  <si>
    <t>Сявалкасинское</t>
  </si>
  <si>
    <t>97610472</t>
  </si>
  <si>
    <t>Хирпосинское</t>
  </si>
  <si>
    <t>97610478</t>
  </si>
  <si>
    <t>Шинерское</t>
  </si>
  <si>
    <t>97610480</t>
  </si>
  <si>
    <t>Янгорчинское</t>
  </si>
  <si>
    <t>97610484</t>
  </si>
  <si>
    <t>Айбечское</t>
  </si>
  <si>
    <t>97613405</t>
  </si>
  <si>
    <t>97613410</t>
  </si>
  <si>
    <t>97613415</t>
  </si>
  <si>
    <t>Большеабакасинское</t>
  </si>
  <si>
    <t>97613420</t>
  </si>
  <si>
    <t>Буинское</t>
  </si>
  <si>
    <t>97613423</t>
  </si>
  <si>
    <t>Кировское</t>
  </si>
  <si>
    <t>97613430</t>
  </si>
  <si>
    <t>Климовское</t>
  </si>
  <si>
    <t>97613435</t>
  </si>
  <si>
    <t>Малокармалинское</t>
  </si>
  <si>
    <t>97613440</t>
  </si>
  <si>
    <t>Новочурашевское</t>
  </si>
  <si>
    <t>97613445</t>
  </si>
  <si>
    <t>Хормалинское</t>
  </si>
  <si>
    <t>97613450</t>
  </si>
  <si>
    <t>Чувашско-Тимяшское</t>
  </si>
  <si>
    <t>97613455</t>
  </si>
  <si>
    <t>Ширтанское</t>
  </si>
  <si>
    <t>97613425</t>
  </si>
  <si>
    <t>Асхвинское</t>
  </si>
  <si>
    <t>97616404</t>
  </si>
  <si>
    <t>Атнашевское</t>
  </si>
  <si>
    <t>97616406</t>
  </si>
  <si>
    <t>Ачакасинское</t>
  </si>
  <si>
    <t>97616408</t>
  </si>
  <si>
    <t>Байгильдинское</t>
  </si>
  <si>
    <t>97616412</t>
  </si>
  <si>
    <t>Вутабосинское</t>
  </si>
  <si>
    <t>97616416</t>
  </si>
  <si>
    <t>Караклинское</t>
  </si>
  <si>
    <t>97616419</t>
  </si>
  <si>
    <t>Кошноруйское</t>
  </si>
  <si>
    <t>97616420</t>
  </si>
  <si>
    <t>Малобикшихское</t>
  </si>
  <si>
    <t>97616424</t>
  </si>
  <si>
    <t>Малокибечское</t>
  </si>
  <si>
    <t>97616428</t>
  </si>
  <si>
    <t>Новоурюмовское</t>
  </si>
  <si>
    <t>97616432</t>
  </si>
  <si>
    <t>Новочелкасинское</t>
  </si>
  <si>
    <t>97616436</t>
  </si>
  <si>
    <t>Сеспельское</t>
  </si>
  <si>
    <t>97616440</t>
  </si>
  <si>
    <t>Среднекибечское</t>
  </si>
  <si>
    <t>97616444</t>
  </si>
  <si>
    <t>Сугайкасинское</t>
  </si>
  <si>
    <t>97616448</t>
  </si>
  <si>
    <t>Тобурдановское</t>
  </si>
  <si>
    <t>97616456</t>
  </si>
  <si>
    <t>Ухманское</t>
  </si>
  <si>
    <t>97616460</t>
  </si>
  <si>
    <t>Чагасьское</t>
  </si>
  <si>
    <t>97616464</t>
  </si>
  <si>
    <t>Шакуловское</t>
  </si>
  <si>
    <t>97616468</t>
  </si>
  <si>
    <t>Шальтямское</t>
  </si>
  <si>
    <t>97616472</t>
  </si>
  <si>
    <t>Шибылгинское</t>
  </si>
  <si>
    <t>97616474</t>
  </si>
  <si>
    <t>Ямашевское</t>
  </si>
  <si>
    <t>97616484</t>
  </si>
  <si>
    <t>Янгличское</t>
  </si>
  <si>
    <t>97616488</t>
  </si>
  <si>
    <t>Андреево-Базарское</t>
  </si>
  <si>
    <t>97619405</t>
  </si>
  <si>
    <t>Аттиковское</t>
  </si>
  <si>
    <t>97619410</t>
  </si>
  <si>
    <t>Байгуловское</t>
  </si>
  <si>
    <t>97619415</t>
  </si>
  <si>
    <t>Еметкинское</t>
  </si>
  <si>
    <t>97619425</t>
  </si>
  <si>
    <t>Карамышевское</t>
  </si>
  <si>
    <t>97619430</t>
  </si>
  <si>
    <t>Карачаевское</t>
  </si>
  <si>
    <t>97619435</t>
  </si>
  <si>
    <t>Солдыбаевское</t>
  </si>
  <si>
    <t>97619443</t>
  </si>
  <si>
    <t>Тюрлеминское</t>
  </si>
  <si>
    <t>97619445</t>
  </si>
  <si>
    <t>Янгильдинское</t>
  </si>
  <si>
    <t>97619450</t>
  </si>
  <si>
    <t>Александровское</t>
  </si>
  <si>
    <t>97621405</t>
  </si>
  <si>
    <t>Альбусь-Сюрбеевское</t>
  </si>
  <si>
    <t>97621410</t>
  </si>
  <si>
    <t>Асановское</t>
  </si>
  <si>
    <t>97621415</t>
  </si>
  <si>
    <t>Кайнлыкское</t>
  </si>
  <si>
    <t>97621420</t>
  </si>
  <si>
    <t>Новочелны-Сюрбеевское</t>
  </si>
  <si>
    <t>97621440</t>
  </si>
  <si>
    <t>Полевосундырское</t>
  </si>
  <si>
    <t>97621445</t>
  </si>
  <si>
    <t>Сюрбей-Токаевское</t>
  </si>
  <si>
    <t>97621449</t>
  </si>
  <si>
    <t>Тугаевское</t>
  </si>
  <si>
    <t>97621452</t>
  </si>
  <si>
    <t>Урмаевское</t>
  </si>
  <si>
    <t>97621455</t>
  </si>
  <si>
    <t>Чичканское</t>
  </si>
  <si>
    <t>97621460</t>
  </si>
  <si>
    <t>Шераутское</t>
  </si>
  <si>
    <t>97621465</t>
  </si>
  <si>
    <t>Алманчинское</t>
  </si>
  <si>
    <t>97624405</t>
  </si>
  <si>
    <t>Большешатьминское</t>
  </si>
  <si>
    <t>97624410</t>
  </si>
  <si>
    <t>Исаковское</t>
  </si>
  <si>
    <t>97624420</t>
  </si>
  <si>
    <t>Караевское</t>
  </si>
  <si>
    <t>97624425</t>
  </si>
  <si>
    <t>Пикшикское</t>
  </si>
  <si>
    <t>97624434</t>
  </si>
  <si>
    <t>Убеевское</t>
  </si>
  <si>
    <t>97624440</t>
  </si>
  <si>
    <t>Чадукасинское</t>
  </si>
  <si>
    <t>97624445</t>
  </si>
  <si>
    <t>Яншихово-Челлинское</t>
  </si>
  <si>
    <t>97624460</t>
  </si>
  <si>
    <t>Акчикасинское</t>
  </si>
  <si>
    <t>97626405</t>
  </si>
  <si>
    <t>Атнарское</t>
  </si>
  <si>
    <t>97626415</t>
  </si>
  <si>
    <t>Большеатменское</t>
  </si>
  <si>
    <t>97626418</t>
  </si>
  <si>
    <t>Испуханское</t>
  </si>
  <si>
    <t>97626425</t>
  </si>
  <si>
    <t>Пандиковское</t>
  </si>
  <si>
    <t>97626435</t>
  </si>
  <si>
    <t>Питеркинское</t>
  </si>
  <si>
    <t>97626440</t>
  </si>
  <si>
    <t>Староатайское</t>
  </si>
  <si>
    <t>97626445</t>
  </si>
  <si>
    <t>Хозанкинское</t>
  </si>
  <si>
    <t>97626450</t>
  </si>
  <si>
    <t>Штанашское</t>
  </si>
  <si>
    <t>97626455</t>
  </si>
  <si>
    <t>Аксаринское</t>
  </si>
  <si>
    <t>97629445</t>
  </si>
  <si>
    <t>Бичуринское</t>
  </si>
  <si>
    <t>97629410</t>
  </si>
  <si>
    <t>Большешигаевское</t>
  </si>
  <si>
    <t>97629465</t>
  </si>
  <si>
    <t>Карабашское</t>
  </si>
  <si>
    <t>97629415</t>
  </si>
  <si>
    <t>Кугеевское</t>
  </si>
  <si>
    <t>97629420</t>
  </si>
  <si>
    <t>97629430</t>
  </si>
  <si>
    <t>Первочурашевское</t>
  </si>
  <si>
    <t>97629435</t>
  </si>
  <si>
    <t>Приволжское</t>
  </si>
  <si>
    <t>97629425</t>
  </si>
  <si>
    <t>Сутчевское</t>
  </si>
  <si>
    <t>97629440</t>
  </si>
  <si>
    <t>Шоршельское</t>
  </si>
  <si>
    <t>97629450</t>
  </si>
  <si>
    <t>Эльбарусовское</t>
  </si>
  <si>
    <t>97629460</t>
  </si>
  <si>
    <t>97632410</t>
  </si>
  <si>
    <t>Ильинское</t>
  </si>
  <si>
    <t>97632425</t>
  </si>
  <si>
    <t>Орининское</t>
  </si>
  <si>
    <t>97632445</t>
  </si>
  <si>
    <t>Сятракасинское</t>
  </si>
  <si>
    <t>97632455</t>
  </si>
  <si>
    <t>Тораевское</t>
  </si>
  <si>
    <t>97632460</t>
  </si>
  <si>
    <t>Хорнойское</t>
  </si>
  <si>
    <t>97632463</t>
  </si>
  <si>
    <t>Чуманкасинское</t>
  </si>
  <si>
    <t>97632465</t>
  </si>
  <si>
    <t>Шатьмапосинское</t>
  </si>
  <si>
    <t>97632470</t>
  </si>
  <si>
    <t>Юськасинское</t>
  </si>
  <si>
    <t>97632485</t>
  </si>
  <si>
    <t>Ярабайкасинское</t>
  </si>
  <si>
    <t>97632488</t>
  </si>
  <si>
    <t>Ярославское</t>
  </si>
  <si>
    <t>97632490</t>
  </si>
  <si>
    <t>Анастасовское</t>
  </si>
  <si>
    <t>97635405</t>
  </si>
  <si>
    <t>97635420</t>
  </si>
  <si>
    <t>Кудеихинское</t>
  </si>
  <si>
    <t>97635425</t>
  </si>
  <si>
    <t>Мишуковское</t>
  </si>
  <si>
    <t>97635430</t>
  </si>
  <si>
    <t>Напольновское</t>
  </si>
  <si>
    <t>97635435</t>
  </si>
  <si>
    <t>Никулинское</t>
  </si>
  <si>
    <t>97635440</t>
  </si>
  <si>
    <t>97635445</t>
  </si>
  <si>
    <t>Рындинское</t>
  </si>
  <si>
    <t>97635485</t>
  </si>
  <si>
    <t>97635465</t>
  </si>
  <si>
    <t>Сиявское</t>
  </si>
  <si>
    <t>97635470</t>
  </si>
  <si>
    <t>Сыресинское</t>
  </si>
  <si>
    <t>97635480</t>
  </si>
  <si>
    <t>Арабосинское</t>
  </si>
  <si>
    <t>97638405</t>
  </si>
  <si>
    <t>Бишевское</t>
  </si>
  <si>
    <t>97638408</t>
  </si>
  <si>
    <t>Большечакинское</t>
  </si>
  <si>
    <t>97638410</t>
  </si>
  <si>
    <t>Большеяниковское</t>
  </si>
  <si>
    <t>97638415</t>
  </si>
  <si>
    <t>Ковалинское</t>
  </si>
  <si>
    <t>97638425</t>
  </si>
  <si>
    <t>Кудеснерское</t>
  </si>
  <si>
    <t>97638430</t>
  </si>
  <si>
    <t>Кульгешское</t>
  </si>
  <si>
    <t>97638432</t>
  </si>
  <si>
    <t>Мусирминское</t>
  </si>
  <si>
    <t>97638435</t>
  </si>
  <si>
    <t>Староурмарское</t>
  </si>
  <si>
    <t>97638440</t>
  </si>
  <si>
    <t>Тегешевское</t>
  </si>
  <si>
    <t>97638445</t>
  </si>
  <si>
    <t>Челкасинское</t>
  </si>
  <si>
    <t>97638450</t>
  </si>
  <si>
    <t>Чубаевское</t>
  </si>
  <si>
    <t>97638455</t>
  </si>
  <si>
    <t>Шигалинское</t>
  </si>
  <si>
    <t>97638460</t>
  </si>
  <si>
    <t>Шихабыловское</t>
  </si>
  <si>
    <t>97638462</t>
  </si>
  <si>
    <t>Шоркистринское</t>
  </si>
  <si>
    <t>97638465</t>
  </si>
  <si>
    <t>Богатыревское</t>
  </si>
  <si>
    <t>97641404</t>
  </si>
  <si>
    <t>Булдеевское</t>
  </si>
  <si>
    <t>97641412</t>
  </si>
  <si>
    <t>Малоянгорчинское</t>
  </si>
  <si>
    <t>97641437</t>
  </si>
  <si>
    <t>Медикасинское</t>
  </si>
  <si>
    <t>97641432</t>
  </si>
  <si>
    <t>Первостепановское</t>
  </si>
  <si>
    <t>97641408</t>
  </si>
  <si>
    <t>Поваркасинское</t>
  </si>
  <si>
    <t>97641444</t>
  </si>
  <si>
    <t>97641448</t>
  </si>
  <si>
    <t>Чиричкасинское</t>
  </si>
  <si>
    <t>97641475</t>
  </si>
  <si>
    <t>Акулевское</t>
  </si>
  <si>
    <t>97644408</t>
  </si>
  <si>
    <t>Ишакское</t>
  </si>
  <si>
    <t>97644428</t>
  </si>
  <si>
    <t>Кшаушское</t>
  </si>
  <si>
    <t>97644440</t>
  </si>
  <si>
    <t>Сарабакасинское</t>
  </si>
  <si>
    <t>97644452</t>
  </si>
  <si>
    <t>Синьял-Покровское</t>
  </si>
  <si>
    <t>97644456</t>
  </si>
  <si>
    <t>Сирмапосинское</t>
  </si>
  <si>
    <t>97644454</t>
  </si>
  <si>
    <t>Чиршкасинское</t>
  </si>
  <si>
    <t>97644482</t>
  </si>
  <si>
    <t>Янышское</t>
  </si>
  <si>
    <t>97644488</t>
  </si>
  <si>
    <t>Бичурга-Баишевское</t>
  </si>
  <si>
    <t>97647410</t>
  </si>
  <si>
    <t>Большебуяновское</t>
  </si>
  <si>
    <t>97647417</t>
  </si>
  <si>
    <t>Карабай-Шемуршинское</t>
  </si>
  <si>
    <t>97647422</t>
  </si>
  <si>
    <t>Малобуяновское</t>
  </si>
  <si>
    <t>97647428</t>
  </si>
  <si>
    <t>Старочукальское</t>
  </si>
  <si>
    <t>97647442</t>
  </si>
  <si>
    <t>Трехбалтаевское</t>
  </si>
  <si>
    <t>97647448</t>
  </si>
  <si>
    <t>Чепкас-Никольское</t>
  </si>
  <si>
    <t>97647455</t>
  </si>
  <si>
    <t>Чукальское</t>
  </si>
  <si>
    <t>97647460</t>
  </si>
  <si>
    <t>Краснооктябрьское</t>
  </si>
  <si>
    <t>97650415</t>
  </si>
  <si>
    <t>Туванское</t>
  </si>
  <si>
    <t>97650450</t>
  </si>
  <si>
    <t>Ходарское</t>
  </si>
  <si>
    <t>97650455</t>
  </si>
  <si>
    <t>97653410</t>
  </si>
  <si>
    <t>Большечурашевское</t>
  </si>
  <si>
    <t>97653415</t>
  </si>
  <si>
    <t>Большешемердянское</t>
  </si>
  <si>
    <t>97653420</t>
  </si>
  <si>
    <t>Иваньковское</t>
  </si>
  <si>
    <t>97653425</t>
  </si>
  <si>
    <t>Кильдишевское</t>
  </si>
  <si>
    <t>97653435</t>
  </si>
  <si>
    <t>Кукшумское</t>
  </si>
  <si>
    <t>97653440</t>
  </si>
  <si>
    <t>Малокарачкинское</t>
  </si>
  <si>
    <t>97653445</t>
  </si>
  <si>
    <t>Мочарское</t>
  </si>
  <si>
    <t>97653448</t>
  </si>
  <si>
    <t>97653450</t>
  </si>
  <si>
    <t>Персирланское</t>
  </si>
  <si>
    <t>97653455</t>
  </si>
  <si>
    <t>Советское</t>
  </si>
  <si>
    <t>97653460</t>
  </si>
  <si>
    <t>Старотиньгешское</t>
  </si>
  <si>
    <t>97653465</t>
  </si>
  <si>
    <t>Стрелецкое</t>
  </si>
  <si>
    <t>97653470</t>
  </si>
  <si>
    <t>Хочашевское</t>
  </si>
  <si>
    <t>97653475</t>
  </si>
  <si>
    <t>Чебаковское</t>
  </si>
  <si>
    <t>97653480</t>
  </si>
  <si>
    <t>Ювановское</t>
  </si>
  <si>
    <t>97653485</t>
  </si>
  <si>
    <t>Ядринское сельское</t>
  </si>
  <si>
    <t>97653490</t>
  </si>
  <si>
    <t>Большетаябинское</t>
  </si>
  <si>
    <t>97655405</t>
  </si>
  <si>
    <t>Большеяльчикское</t>
  </si>
  <si>
    <t>97655410</t>
  </si>
  <si>
    <t>Кильдюшевское</t>
  </si>
  <si>
    <t>97655415</t>
  </si>
  <si>
    <t>Лащ-Таябинское</t>
  </si>
  <si>
    <t>97655420</t>
  </si>
  <si>
    <t>Малотаябинское</t>
  </si>
  <si>
    <t>97655425</t>
  </si>
  <si>
    <t>Новошимкусское</t>
  </si>
  <si>
    <t>97655430</t>
  </si>
  <si>
    <t>Сабанчинское</t>
  </si>
  <si>
    <t>97655435</t>
  </si>
  <si>
    <t>97655445</t>
  </si>
  <si>
    <t>Алдиаровское</t>
  </si>
  <si>
    <t>97658405</t>
  </si>
  <si>
    <t>Индырчское</t>
  </si>
  <si>
    <t>97658410</t>
  </si>
  <si>
    <t>Можарское</t>
  </si>
  <si>
    <t>97658415</t>
  </si>
  <si>
    <t>Новобуяновское</t>
  </si>
  <si>
    <t>97658420</t>
  </si>
  <si>
    <t>Турмышское</t>
  </si>
  <si>
    <t>97658425</t>
  </si>
  <si>
    <t>Тюмеревское</t>
  </si>
  <si>
    <t>97658430</t>
  </si>
  <si>
    <t>Чутеевское</t>
  </si>
  <si>
    <t>97658435</t>
  </si>
  <si>
    <t>Шимкусское</t>
  </si>
  <si>
    <t>97658440</t>
  </si>
  <si>
    <t>Яншихово-Норвашское</t>
  </si>
  <si>
    <t>97658450</t>
  </si>
  <si>
    <t>Дата последнего обновления реестра МО 08.09.2011 11:50:25</t>
  </si>
  <si>
    <t>Наименование организации</t>
  </si>
  <si>
    <t>ИНН организации</t>
  </si>
  <si>
    <t>КПП организации</t>
  </si>
  <si>
    <t>Отчетность представлена без НДС</t>
  </si>
  <si>
    <t>Отчетный год</t>
  </si>
  <si>
    <t>ООО "Жилкомсервис"</t>
  </si>
  <si>
    <t>Ядринское</t>
  </si>
  <si>
    <t>Михайловское</t>
  </si>
  <si>
    <t>Николаевское</t>
  </si>
  <si>
    <t>Калининское</t>
  </si>
  <si>
    <t>Семеновское</t>
  </si>
  <si>
    <t>ООО "Регион"</t>
  </si>
  <si>
    <t>Андреевское</t>
  </si>
  <si>
    <t>Первомайское</t>
  </si>
  <si>
    <t>Березовское</t>
  </si>
  <si>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sz val="9"/>
        <rFont val="Tahoma"/>
        <family val="2"/>
      </rPr>
      <t>(в части регулируемой деятельности)</t>
    </r>
    <r>
      <rPr>
        <b/>
        <sz val="9"/>
        <rFont val="Tahoma"/>
        <family val="2"/>
      </rPr>
      <t xml:space="preserve"> *</t>
    </r>
  </si>
  <si>
    <t>Средневзвешенная стоимость 1 кВт*ч</t>
  </si>
  <si>
    <t>МО ОКТМО</t>
  </si>
  <si>
    <t>ВИД ДЕЯТЕЛЬНОСТИ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</si>
  <si>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</si>
  <si>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</si>
  <si>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</si>
  <si>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</si>
  <si>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</si>
  <si>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</si>
  <si>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</si>
  <si>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</si>
  <si>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</si>
  <si>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</si>
  <si>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</si>
  <si>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</si>
  <si>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</si>
  <si>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</si>
  <si>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</si>
  <si>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</si>
  <si>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</si>
  <si>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</si>
  <si>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</si>
  <si>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</si>
  <si>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</si>
  <si>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</si>
  <si>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</si>
  <si>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</si>
  <si>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</si>
  <si>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ООО "Водоканал"</t>
  </si>
  <si>
    <t>Октябрьское</t>
  </si>
  <si>
    <t>Ханты-Мансийский автономный округ</t>
  </si>
  <si>
    <t>5.86</t>
  </si>
  <si>
    <t>MO_LIST_2</t>
  </si>
  <si>
    <t>КОММЕНТАРИИ</t>
  </si>
  <si>
    <t>да</t>
  </si>
  <si>
    <t>нет</t>
  </si>
  <si>
    <t>Советский муниципальный район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</si>
  <si>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</si>
  <si>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</si>
  <si>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</si>
  <si>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</si>
  <si>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</si>
  <si>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</si>
  <si>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</si>
  <si>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</si>
  <si>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</si>
  <si>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</si>
  <si>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</si>
  <si>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</si>
  <si>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</si>
  <si>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</si>
  <si>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</si>
  <si>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</si>
  <si>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</si>
  <si>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</si>
  <si>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</si>
  <si>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</si>
  <si>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</si>
  <si>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</si>
  <si>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</si>
  <si>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I полугодие</t>
  </si>
  <si>
    <t>9 месяцев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</si>
  <si>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</si>
  <si>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</si>
  <si>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</si>
  <si>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</si>
  <si>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</si>
  <si>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</si>
  <si>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</si>
  <si>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</si>
  <si>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</si>
  <si>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</si>
  <si>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</si>
  <si>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</si>
  <si>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</si>
  <si>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</si>
  <si>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</si>
  <si>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</si>
  <si>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</si>
  <si>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</si>
  <si>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</si>
  <si>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</si>
  <si>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</si>
  <si>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</si>
  <si>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</si>
  <si>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</si>
  <si>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</si>
  <si>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</si>
  <si>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</si>
  <si>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</si>
  <si>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</si>
  <si>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</si>
  <si>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</si>
  <si>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</si>
  <si>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</si>
  <si>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</si>
  <si>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</si>
  <si>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</si>
  <si>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</si>
  <si>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</si>
  <si>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</si>
  <si>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</si>
  <si>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</si>
  <si>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</si>
  <si>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</si>
  <si>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</si>
  <si>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</si>
  <si>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</si>
  <si>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</si>
  <si>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</si>
  <si>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</si>
  <si>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</si>
  <si>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</si>
  <si>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</si>
  <si>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</si>
  <si>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</si>
  <si>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</si>
  <si>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</si>
  <si>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</si>
  <si>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</si>
  <si>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</si>
  <si>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</si>
  <si>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</si>
  <si>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</si>
  <si>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</si>
  <si>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</si>
  <si>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</si>
  <si>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</si>
  <si>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</si>
  <si>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</si>
  <si>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</si>
  <si>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</si>
  <si>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</si>
  <si>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</si>
  <si>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</si>
  <si>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</si>
  <si>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</si>
  <si>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</si>
  <si>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</si>
  <si>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</si>
  <si>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</si>
  <si>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</si>
  <si>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</si>
  <si>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</si>
  <si>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</si>
  <si>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</si>
  <si>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</si>
  <si>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</si>
  <si>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</si>
  <si>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</si>
  <si>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</si>
  <si>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</si>
  <si>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</si>
  <si>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</si>
  <si>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</si>
  <si>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</si>
  <si>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</si>
  <si>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</si>
  <si>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</si>
  <si>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</si>
  <si>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</si>
  <si>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</si>
  <si>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</si>
  <si>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</si>
  <si>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</si>
  <si>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</si>
  <si>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</si>
  <si>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</si>
  <si>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</si>
  <si>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</si>
  <si>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1.0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</si>
  <si>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</si>
  <si>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</si>
  <si>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</si>
  <si>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</si>
  <si>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</si>
  <si>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</si>
  <si>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</si>
  <si>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</si>
  <si>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</si>
  <si>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</si>
  <si>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</si>
  <si>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</si>
  <si>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</si>
  <si>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</si>
  <si>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</si>
  <si>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</si>
  <si>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</si>
  <si>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</si>
  <si>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</si>
  <si>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</si>
  <si>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</si>
  <si>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</si>
  <si>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</si>
  <si>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</si>
  <si>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</si>
  <si>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</si>
  <si>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</si>
  <si>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</si>
  <si>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</si>
  <si>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</si>
  <si>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</si>
  <si>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</si>
  <si>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</si>
  <si>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</si>
  <si>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</si>
  <si>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</si>
  <si>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</si>
  <si>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</si>
  <si>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</si>
  <si>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</si>
  <si>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</si>
  <si>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</si>
  <si>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</si>
  <si>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</si>
  <si>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</si>
  <si>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</si>
  <si>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</si>
  <si>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</si>
  <si>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</si>
  <si>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</si>
  <si>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</si>
  <si>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</si>
  <si>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</si>
  <si>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</si>
  <si>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</si>
  <si>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</si>
  <si>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</si>
  <si>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</si>
  <si>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</si>
  <si>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</si>
  <si>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</si>
  <si>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</si>
  <si>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</si>
  <si>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</si>
  <si>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</si>
  <si>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</si>
  <si>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</si>
  <si>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</si>
  <si>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</si>
  <si>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</si>
  <si>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</si>
  <si>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</si>
  <si>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</si>
  <si>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</si>
  <si>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</si>
  <si>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</si>
  <si>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</si>
  <si>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</si>
  <si>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</si>
  <si>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</si>
  <si>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</si>
  <si>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</si>
  <si>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Контактный телефон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</si>
  <si>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</si>
  <si>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</si>
  <si>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</si>
  <si>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</si>
  <si>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</si>
  <si>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</si>
  <si>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</si>
  <si>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</si>
  <si>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</si>
  <si>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</si>
  <si>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</si>
  <si>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</si>
  <si>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</si>
  <si>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</si>
  <si>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</si>
  <si>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</si>
  <si>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</si>
  <si>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</si>
  <si>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</si>
  <si>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</si>
  <si>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</si>
  <si>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</si>
  <si>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</si>
  <si>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</si>
  <si>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</si>
  <si>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(заполняется, 
если в ячейке "F11" - "да")</t>
  </si>
  <si>
    <t>Вид деятельности</t>
  </si>
  <si>
    <t>Наименование МР</t>
  </si>
  <si>
    <t>L1.1</t>
  </si>
  <si>
    <t>Юридический адрес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</si>
  <si>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</si>
  <si>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</si>
  <si>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</si>
  <si>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</si>
  <si>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</si>
  <si>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</si>
  <si>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</si>
  <si>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</si>
  <si>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</si>
  <si>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</si>
  <si>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</si>
  <si>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</si>
  <si>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</si>
  <si>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</si>
  <si>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</si>
  <si>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</si>
  <si>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</si>
  <si>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</si>
  <si>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</si>
  <si>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</si>
  <si>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Список листов</t>
  </si>
  <si>
    <t>ВО инвестиции</t>
  </si>
  <si>
    <t>ВО показатели</t>
  </si>
  <si>
    <t>ВО показатели (2)</t>
  </si>
  <si>
    <t>modWindowClipboard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</si>
  <si>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</si>
  <si>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</si>
  <si>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</si>
  <si>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</si>
  <si>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</si>
  <si>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</si>
  <si>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</si>
  <si>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</si>
  <si>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</si>
  <si>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</si>
  <si>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</si>
  <si>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</si>
  <si>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</si>
  <si>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</si>
  <si>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</si>
  <si>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</si>
  <si>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</si>
  <si>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</si>
  <si>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</si>
  <si>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</si>
  <si>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</si>
  <si>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</si>
  <si>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</si>
  <si>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</si>
  <si>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</si>
  <si>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</si>
  <si>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</si>
  <si>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</si>
  <si>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</si>
  <si>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</si>
  <si>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</si>
  <si>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</si>
  <si>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</si>
  <si>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</si>
  <si>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</si>
  <si>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</si>
  <si>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</si>
  <si>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</si>
  <si>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</si>
  <si>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</si>
  <si>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</si>
  <si>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</si>
  <si>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</si>
  <si>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</si>
  <si>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</si>
  <si>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</si>
  <si>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</si>
  <si>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</si>
  <si>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</si>
  <si>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</si>
  <si>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</si>
  <si>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</si>
  <si>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</si>
  <si>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</si>
  <si>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</si>
  <si>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</si>
  <si>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</si>
  <si>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</si>
  <si>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</si>
  <si>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</si>
  <si>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</si>
  <si>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</si>
  <si>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</si>
  <si>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</si>
  <si>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</si>
  <si>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</si>
  <si>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</si>
  <si>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</si>
  <si>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</si>
  <si>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</si>
  <si>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</si>
  <si>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</si>
  <si>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</si>
  <si>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</si>
  <si>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</si>
  <si>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</si>
  <si>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</si>
  <si>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</si>
  <si>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</si>
  <si>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</si>
  <si>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</si>
  <si>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</si>
  <si>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</si>
  <si>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</si>
  <si>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Арбажский муниципальный район</t>
  </si>
  <si>
    <t>430101001</t>
  </si>
  <si>
    <t>ООО "ЖКХ"  п.Арбаж</t>
  </si>
  <si>
    <t>4301001848</t>
  </si>
  <si>
    <t>431201001</t>
  </si>
  <si>
    <t>Вятские Поляны</t>
  </si>
  <si>
    <t>ООО "Жилсервис"</t>
  </si>
  <si>
    <t>4307007282</t>
  </si>
  <si>
    <t>430701001</t>
  </si>
  <si>
    <t>433801001</t>
  </si>
  <si>
    <t>Кирово-Чепецкий муниципальный район</t>
  </si>
  <si>
    <t>ООО "ЖКХ "Полом"</t>
  </si>
  <si>
    <t>4312039321</t>
  </si>
  <si>
    <t>ООО "Жилстрой-сервис"</t>
  </si>
  <si>
    <t>4312032541</t>
  </si>
  <si>
    <t>Мурашинский муниципальный район</t>
  </si>
  <si>
    <t>ООО "ЖКХ" (п.Безбожник)</t>
  </si>
  <si>
    <t>4318004156</t>
  </si>
  <si>
    <t>431801001</t>
  </si>
  <si>
    <t>Нолинский муниципальный район</t>
  </si>
  <si>
    <t>432101001</t>
  </si>
  <si>
    <t>ООО "ЖКХ п. Аркуль"</t>
  </si>
  <si>
    <t>4321005664</t>
  </si>
  <si>
    <t>Оричевский муниципальный район</t>
  </si>
  <si>
    <t>432401001</t>
  </si>
  <si>
    <t>ООО "ЖКХ" п.Мирный</t>
  </si>
  <si>
    <t>4324049973</t>
  </si>
  <si>
    <t>ООО "ЖКХ Прогресс"</t>
  </si>
  <si>
    <t>4324049275</t>
  </si>
  <si>
    <t>433001001</t>
  </si>
  <si>
    <t>ООО "ЖилКомСервис"</t>
  </si>
  <si>
    <t>4330005935</t>
  </si>
  <si>
    <t>Юрьянский муниципальный район</t>
  </si>
  <si>
    <t>ООО "ЖКХ Медяны"</t>
  </si>
  <si>
    <t>4338007444</t>
  </si>
  <si>
    <t>ООО "ЖКХ Подгорцы"</t>
  </si>
  <si>
    <t>4338007420</t>
  </si>
  <si>
    <t>9</t>
  </si>
  <si>
    <t>Наименование показателя</t>
  </si>
  <si>
    <t>Значение</t>
  </si>
  <si>
    <t>Мероприятие 1</t>
  </si>
  <si>
    <t>Наименование инвестиционной программы (мероприятия)</t>
  </si>
  <si>
    <t>Добавить мероприятие</t>
  </si>
  <si>
    <t>Цель инвестиционной программы</t>
  </si>
  <si>
    <t>х</t>
  </si>
  <si>
    <t>Срок начала реализации инвестиционной программы</t>
  </si>
  <si>
    <t>Срок окончания реализации инвестиционной программы</t>
  </si>
  <si>
    <t>5</t>
  </si>
  <si>
    <t>Потребность в финансовых средствах, необходимых для реализации инвестиционной программы за весь период реализации (тыс.руб.), в т.ч. по источникам финансирования</t>
  </si>
  <si>
    <t>5.1</t>
  </si>
  <si>
    <t>6</t>
  </si>
  <si>
    <t>Потребность в финансовых средствах, необходимых для реализации инвестиционной программы за отчетный период (тыс.руб.), в т.ч. по источникам финансирования</t>
  </si>
  <si>
    <t>6.1</t>
  </si>
  <si>
    <t>7</t>
  </si>
  <si>
    <t>Эффективность реализации инвестиционной программы (включая изменения технико-экономических показателей организации):</t>
  </si>
  <si>
    <t>Срок окупаемости, лет</t>
  </si>
  <si>
    <t>Прогноз на отчетный период</t>
  </si>
  <si>
    <t>Факт на отчетный период</t>
  </si>
  <si>
    <t>7.2</t>
  </si>
  <si>
    <t>Перебои в снабжении потребителей (часов на потребителя)</t>
  </si>
  <si>
    <t>7.3</t>
  </si>
  <si>
    <t>Продолжительность (бесперебойность) поставки товаров и услуг (час/день)</t>
  </si>
  <si>
    <t>7.4</t>
  </si>
  <si>
    <t>Уровень потерь (%)</t>
  </si>
  <si>
    <t>7.5</t>
  </si>
  <si>
    <t>Численность населения, пользующегося услугами данной организации, чел.</t>
  </si>
  <si>
    <t>7.6</t>
  </si>
  <si>
    <t>Удельное водоотведение, куб.м/чел</t>
  </si>
  <si>
    <t>7.7</t>
  </si>
  <si>
    <t>Количество аварий на 1 км сетей водоотведения, ед.</t>
  </si>
  <si>
    <t>7.8</t>
  </si>
  <si>
    <t>Производительность труда на 1 человека, тыс. руб./чел.</t>
  </si>
  <si>
    <t>7.9</t>
  </si>
  <si>
    <t>Добавить показатель</t>
  </si>
  <si>
    <t>Удалить мероприятие</t>
  </si>
  <si>
    <r>
      <t>*</t>
    </r>
    <r>
      <rPr>
        <sz val="9"/>
        <rFont val="Tahoma"/>
        <family val="2"/>
      </rPr>
      <t xml:space="preserve"> 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</si>
  <si>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1</t>
  </si>
  <si>
    <t>x</t>
  </si>
  <si>
    <t>2</t>
  </si>
  <si>
    <t>3</t>
  </si>
  <si>
    <t>3.2</t>
  </si>
  <si>
    <t>3.2.1</t>
  </si>
  <si>
    <t>руб.</t>
  </si>
  <si>
    <t>3.2.2</t>
  </si>
  <si>
    <t>тыс. кВт*ч</t>
  </si>
  <si>
    <t>3.3</t>
  </si>
  <si>
    <t>Реагенты</t>
  </si>
  <si>
    <t>3.3.1</t>
  </si>
  <si>
    <t>тонн</t>
  </si>
  <si>
    <t>3.3.1.1</t>
  </si>
  <si>
    <t>хлора (всех видов)</t>
  </si>
  <si>
    <t>3.3.1.2</t>
  </si>
  <si>
    <t>алюминия сульфата</t>
  </si>
  <si>
    <t>3.3.1.3</t>
  </si>
  <si>
    <t>гипохлорита натрия</t>
  </si>
  <si>
    <t>3.3.1.4</t>
  </si>
  <si>
    <t>гипохлорита кальция</t>
  </si>
  <si>
    <t>3.3.1.5</t>
  </si>
  <si>
    <t>аммиака</t>
  </si>
  <si>
    <t>3.3.1.6</t>
  </si>
  <si>
    <t>активированного угля</t>
  </si>
  <si>
    <t>3.3.1.7</t>
  </si>
  <si>
    <t>коагулянтов и флокулянтов</t>
  </si>
  <si>
    <t>3.3.1.8</t>
  </si>
  <si>
    <t>прочих</t>
  </si>
  <si>
    <t>3.4</t>
  </si>
  <si>
    <t>3.5</t>
  </si>
  <si>
    <t>3.6</t>
  </si>
  <si>
    <t>3.7</t>
  </si>
  <si>
    <t>3.8</t>
  </si>
  <si>
    <t>3.8.1</t>
  </si>
  <si>
    <t>3.8.2</t>
  </si>
  <si>
    <t>3.9</t>
  </si>
  <si>
    <t>3.9.1</t>
  </si>
  <si>
    <t>3.9.2</t>
  </si>
  <si>
    <t>3.10</t>
  </si>
  <si>
    <t>Ремонт и техническое обслуживание основных производственных средств, в том числе:</t>
  </si>
  <si>
    <t>3.10.1</t>
  </si>
  <si>
    <t>3.10.2</t>
  </si>
  <si>
    <t>3.10.3</t>
  </si>
  <si>
    <t>3.10.4</t>
  </si>
  <si>
    <t>3.10.5</t>
  </si>
  <si>
    <t>чел</t>
  </si>
  <si>
    <t>3.10.6</t>
  </si>
  <si>
    <t>3.11</t>
  </si>
  <si>
    <t>Добавить запись</t>
  </si>
  <si>
    <t>4</t>
  </si>
  <si>
    <t>В том числе чистая прибыль на финансирование мероприятий, предусмотренных инвестиционной программой по развитию системы водоотведения и (или) объектов по очистке сточных вод</t>
  </si>
  <si>
    <t>тыс.куб.м</t>
  </si>
  <si>
    <t>8</t>
  </si>
  <si>
    <t>км</t>
  </si>
  <si>
    <t>10</t>
  </si>
  <si>
    <t>11</t>
  </si>
  <si>
    <t>ед.</t>
  </si>
  <si>
    <t>12</t>
  </si>
  <si>
    <t>13</t>
  </si>
  <si>
    <t>14</t>
  </si>
  <si>
    <t>Наименование товара/услуги</t>
  </si>
  <si>
    <t>Расходы на капитальный ремонт основных производственных средств</t>
  </si>
  <si>
    <t>Стоимость</t>
  </si>
  <si>
    <t>Способ приобретения</t>
  </si>
  <si>
    <t>Расходы на текущий  ремонт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</si>
  <si>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</si>
  <si>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Ссылки на публикации в других источниках</t>
  </si>
  <si>
    <t>Содержание пункта</t>
  </si>
  <si>
    <t>Ссылка на материалы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</si>
  <si>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</si>
  <si>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</si>
  <si>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</si>
  <si>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Наименование и контакты службы, ответственной за прием и обработку заявок на подключение к системе.</t>
  </si>
  <si>
    <t>Адрес</t>
  </si>
  <si>
    <t>4.2</t>
  </si>
  <si>
    <t>Телефон</t>
  </si>
  <si>
    <t>4.3</t>
  </si>
  <si>
    <t>E-mail</t>
  </si>
  <si>
    <t>4.4</t>
  </si>
  <si>
    <t>Сайт</t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</si>
  <si>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</t>
    </r>
  </si>
  <si>
    <t>Информация об инвестиционных программах и отчетах об их реализации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</si>
  <si>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</si>
  <si>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Информация о расходах на капитальный и текущий ремонт, услуги производственного характера</t>
  </si>
  <si>
    <t>Информация об условиях поставки регулируемых товаров и (или) оказания регулируемых услуг, порядке выполнения мероприятий, связанных с подключением</t>
  </si>
  <si>
    <t>Ссылки на публикации</t>
  </si>
  <si>
    <t>Добавить источники финансирования</t>
  </si>
  <si>
    <t>Количество использованного реагента, в том числе:</t>
  </si>
  <si>
    <t>Себестоимость производимых товаров (оказываемых услуг) по регулируемому виду деятельности (тыс. рублей), включающей:</t>
  </si>
  <si>
    <t>Выручка от регулируемой деятельности</t>
  </si>
  <si>
    <t>Вид регулируемой деятельности</t>
  </si>
  <si>
    <t>Объем приобретенной электрической энергии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</si>
  <si>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</si>
  <si>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Расходы на оплату услуг по перекачке и очистке сточных вод другими организациями</t>
  </si>
  <si>
    <t>Расходы на оплату труда основного производственного персонала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</si>
  <si>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</si>
  <si>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</si>
  <si>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</si>
  <si>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Общепроизводственные (цеховые) расходы</t>
  </si>
  <si>
    <t>Расходы на оплату труда</t>
  </si>
  <si>
    <t>Отчисления на социальные нужды</t>
  </si>
  <si>
    <t>Общехозяйственные (управленческие) расходы</t>
  </si>
  <si>
    <t>Капитальный ремонт основных средств</t>
  </si>
  <si>
    <t>Текущий ремонт основных средств</t>
  </si>
  <si>
    <t>Заработная плата ремонтного персонала</t>
  </si>
  <si>
    <t>Среднемесячная оплата труда рабочего 1 разряда</t>
  </si>
  <si>
    <t>Численность ремонтного персонала на конец отчетного периода</t>
  </si>
  <si>
    <t>Отчисления на соц. нужды от заработной платы ремонтного персонала</t>
  </si>
  <si>
    <t>add_INDEX_range</t>
  </si>
  <si>
    <t>add_INDEX_2_range</t>
  </si>
  <si>
    <t>add_HYPERLINK_range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</si>
  <si>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</si>
  <si>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</si>
  <si>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</si>
  <si>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</si>
  <si>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</si>
  <si>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самотечных канализационных сетей (в однотрубном исчислении)</t>
  </si>
  <si>
    <t>Протяженность напорных канализационных сетей (в однотрубном исчислении)</t>
  </si>
  <si>
    <t>Количество насосных станций</t>
  </si>
  <si>
    <t>Количество очистных сооружений</t>
  </si>
  <si>
    <t>Среднесписочная численность основного производственного персонала</t>
  </si>
  <si>
    <t>Информация об объемах товаров и услуг, их стоимости и способах приобретения *</t>
  </si>
  <si>
    <r>
      <t xml:space="preserve">* </t>
    </r>
    <r>
      <rPr>
        <sz val="9"/>
        <rFont val="Tahoma"/>
        <family val="2"/>
      </rPr>
      <t xml:space="preserve">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</si>
  <si>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Информация об инвестиционных программах и отчетах об их реализации *</t>
  </si>
  <si>
    <t>Стоимость 1й единицы с учетом доставки (транспортировки)</t>
  </si>
  <si>
    <t>Кол-во</t>
  </si>
  <si>
    <t>Заголовок листа</t>
  </si>
  <si>
    <t>Перейти на лист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</si>
  <si>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</si>
  <si>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</si>
  <si>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</si>
  <si>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</si>
  <si>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</si>
  <si>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</si>
  <si>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</si>
  <si>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</si>
  <si>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</si>
  <si>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</si>
  <si>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</si>
  <si>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</si>
  <si>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</si>
  <si>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</si>
  <si>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</si>
  <si>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</si>
  <si>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МУП "Водоканал"</t>
  </si>
  <si>
    <t>Муниципальный район</t>
  </si>
  <si>
    <t>Муниципальное образование</t>
  </si>
  <si>
    <t>2.0</t>
  </si>
  <si>
    <t>3.0</t>
  </si>
  <si>
    <t>№ п.п.</t>
  </si>
  <si>
    <t>НДС</t>
  </si>
  <si>
    <t>Показатели подлежащие раскрытию в сфере водоотведения и (или) очистки сточных вод (2)</t>
  </si>
  <si>
    <t>Алтайский край</t>
  </si>
  <si>
    <t>add_HYPERLINK_SPb_range</t>
  </si>
  <si>
    <t>На сайте регулирующего органа</t>
  </si>
  <si>
    <t>ООО "Водоотведение", производственно-технический отдел, тел.2-17-37</t>
  </si>
  <si>
    <t>429330, ЧР, г.Канаш, ул.Пушкина,33</t>
  </si>
  <si>
    <t>429330,ЧР, г.Канаш, ул.Пушкина,33</t>
  </si>
  <si>
    <t>Каценеленбоген Юрий Львович</t>
  </si>
  <si>
    <t>2-27-22</t>
  </si>
  <si>
    <t>Феофанова Галина Васильевна</t>
  </si>
  <si>
    <t>2-19-43</t>
  </si>
  <si>
    <t>Ягналиева Лилия Фаратовна</t>
  </si>
  <si>
    <t>экономист</t>
  </si>
  <si>
    <t>2-17-37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</si>
</sst>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</numFmts>
  <fonts count="6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10"/>
      <name val="Tahoma"/>
      <family val="2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b/>
      <sz val="8"/>
      <name val="Tahoma"/>
      <family val="2"/>
    </font>
    <font>
      <sz val="10"/>
      <color indexed="10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22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</borders>
  <cellStyleXfs count="676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6" fillId="0" borderId="1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5" fontId="46" fillId="0" borderId="0">
      <alignment/>
      <protection locked="0"/>
    </xf>
    <xf numFmtId="172" fontId="47" fillId="0" borderId="0">
      <alignment/>
      <protection locked="0"/>
    </xf>
    <xf numFmtId="172" fontId="47" fillId="0" borderId="0">
      <alignment/>
      <protection locked="0"/>
    </xf>
    <xf numFmtId="172" fontId="46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168" fontId="54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6" fillId="0" borderId="0">
      <alignment/>
      <protection locked="0"/>
    </xf>
  </cellStyleXfs>
  <cellXfs count="495">
    <xf numFmtId="49" fontId="0" fillId="0" borderId="0" xfId="0" applyAlignment="1">
      <alignment vertical="top"/>
    </xf>
    <xf numFmtId="49" fontId="43" fillId="0" borderId="0" xfId="375" applyNumberFormat="1" applyFont="1" applyAlignment="1" applyProtection="1">
      <alignment horizontal="center" vertical="center"/>
      <protection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7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7" applyNumberFormat="1" applyFont="1" applyAlignment="1" applyProtection="1">
      <alignment horizontal="center" vertical="center" wrapText="1"/>
      <protection/>
    </xf>
    <xf numFmtId="49" fontId="0" fillId="0" borderId="0" xfId="537" applyNumberFormat="1" applyFont="1" applyAlignment="1" applyProtection="1">
      <alignment vertical="center" wrapText="1"/>
      <protection/>
    </xf>
    <xf numFmtId="49" fontId="44" fillId="0" borderId="0" xfId="537" applyNumberFormat="1" applyFont="1" applyAlignment="1" applyProtection="1">
      <alignment horizontal="center" vertical="center" wrapText="1"/>
      <protection/>
    </xf>
    <xf numFmtId="49" fontId="44" fillId="0" borderId="0" xfId="537" applyNumberFormat="1" applyFont="1" applyAlignment="1" applyProtection="1">
      <alignment vertical="center" wrapText="1"/>
      <protection/>
    </xf>
    <xf numFmtId="49" fontId="0" fillId="0" borderId="0" xfId="537" applyNumberFormat="1" applyFont="1" applyAlignment="1" applyProtection="1">
      <alignment vertical="center" wrapText="1"/>
      <protection/>
    </xf>
    <xf numFmtId="49" fontId="44" fillId="0" borderId="0" xfId="537" applyNumberFormat="1" applyFont="1" applyAlignment="1" applyProtection="1">
      <alignment horizontal="left" vertical="center" wrapText="1"/>
      <protection/>
    </xf>
    <xf numFmtId="49" fontId="20" fillId="24" borderId="18" xfId="537" applyNumberFormat="1" applyFont="1" applyFill="1" applyBorder="1" applyAlignment="1" applyProtection="1">
      <alignment horizontal="center" vertical="center" wrapText="1"/>
      <protection/>
    </xf>
    <xf numFmtId="49" fontId="0" fillId="24" borderId="19" xfId="537" applyNumberFormat="1" applyFont="1" applyFill="1" applyBorder="1" applyAlignment="1" applyProtection="1">
      <alignment vertical="center" wrapText="1"/>
      <protection/>
    </xf>
    <xf numFmtId="49" fontId="0" fillId="24" borderId="20" xfId="537" applyNumberFormat="1" applyFont="1" applyFill="1" applyBorder="1" applyAlignment="1" applyProtection="1">
      <alignment vertical="center" wrapText="1"/>
      <protection/>
    </xf>
    <xf numFmtId="49" fontId="20" fillId="24" borderId="16" xfId="537" applyNumberFormat="1" applyFont="1" applyFill="1" applyBorder="1" applyAlignment="1" applyProtection="1">
      <alignment horizontal="center" vertical="center" wrapText="1"/>
      <protection/>
    </xf>
    <xf numFmtId="49" fontId="0" fillId="24" borderId="14" xfId="537" applyNumberFormat="1" applyFont="1" applyFill="1" applyBorder="1" applyAlignment="1" applyProtection="1">
      <alignment vertical="center" wrapText="1"/>
      <protection/>
    </xf>
    <xf numFmtId="49" fontId="0" fillId="24" borderId="0" xfId="537" applyNumberFormat="1" applyFont="1" applyFill="1" applyBorder="1" applyAlignment="1" applyProtection="1">
      <alignment vertical="center" wrapText="1"/>
      <protection/>
    </xf>
    <xf numFmtId="49" fontId="0" fillId="24" borderId="21" xfId="537" applyNumberFormat="1" applyFont="1" applyFill="1" applyBorder="1" applyAlignment="1" applyProtection="1">
      <alignment horizontal="center" vertical="center" wrapText="1"/>
      <protection/>
    </xf>
    <xf numFmtId="49" fontId="0" fillId="24" borderId="13" xfId="537" applyNumberFormat="1" applyFont="1" applyFill="1" applyBorder="1" applyAlignment="1" applyProtection="1">
      <alignment vertical="center" wrapText="1"/>
      <protection/>
    </xf>
    <xf numFmtId="49" fontId="18" fillId="24" borderId="13" xfId="537" applyNumberFormat="1" applyFont="1" applyFill="1" applyBorder="1" applyAlignment="1" applyProtection="1">
      <alignment vertical="center" wrapText="1"/>
      <protection/>
    </xf>
    <xf numFmtId="49" fontId="18" fillId="0" borderId="0" xfId="537" applyNumberFormat="1" applyFont="1" applyAlignment="1" applyProtection="1">
      <alignment vertical="center" wrapText="1"/>
      <protection/>
    </xf>
    <xf numFmtId="49" fontId="18" fillId="0" borderId="13" xfId="537" applyNumberFormat="1" applyFont="1" applyBorder="1" applyAlignment="1" applyProtection="1">
      <alignment horizontal="center" vertical="center" wrapText="1"/>
      <protection/>
    </xf>
    <xf numFmtId="49" fontId="0" fillId="24" borderId="22" xfId="537" applyNumberFormat="1" applyFont="1" applyFill="1" applyBorder="1" applyAlignment="1" applyProtection="1">
      <alignment horizontal="center" vertical="center" wrapText="1"/>
      <protection/>
    </xf>
    <xf numFmtId="49" fontId="0" fillId="24" borderId="23" xfId="537" applyNumberFormat="1" applyFont="1" applyFill="1" applyBorder="1" applyAlignment="1" applyProtection="1">
      <alignment vertical="center" wrapText="1"/>
      <protection/>
    </xf>
    <xf numFmtId="49" fontId="18" fillId="0" borderId="13" xfId="537" applyNumberFormat="1" applyFont="1" applyBorder="1" applyAlignment="1" applyProtection="1">
      <alignment vertical="center" wrapText="1"/>
      <protection/>
    </xf>
    <xf numFmtId="49" fontId="18" fillId="0" borderId="23" xfId="537" applyNumberFormat="1" applyFont="1" applyBorder="1" applyAlignment="1" applyProtection="1">
      <alignment vertical="center" wrapText="1"/>
      <protection/>
    </xf>
    <xf numFmtId="49" fontId="0" fillId="0" borderId="0" xfId="537" applyNumberFormat="1" applyFont="1" applyBorder="1" applyAlignment="1" applyProtection="1">
      <alignment vertical="center" wrapText="1"/>
      <protection/>
    </xf>
    <xf numFmtId="49" fontId="0" fillId="24" borderId="24" xfId="537" applyNumberFormat="1" applyFont="1" applyFill="1" applyBorder="1" applyAlignment="1" applyProtection="1">
      <alignment horizontal="center" vertical="center" wrapText="1"/>
      <protection/>
    </xf>
    <xf numFmtId="49" fontId="18" fillId="0" borderId="25" xfId="537" applyNumberFormat="1" applyFont="1" applyBorder="1" applyAlignment="1" applyProtection="1">
      <alignment vertical="center" wrapText="1"/>
      <protection/>
    </xf>
    <xf numFmtId="49" fontId="0" fillId="24" borderId="15" xfId="537" applyNumberFormat="1" applyFont="1" applyFill="1" applyBorder="1" applyAlignment="1" applyProtection="1">
      <alignment horizontal="center" vertical="center" wrapText="1"/>
      <protection/>
    </xf>
    <xf numFmtId="49" fontId="45" fillId="0" borderId="26" xfId="537" applyNumberFormat="1" applyFont="1" applyBorder="1" applyAlignment="1" applyProtection="1">
      <alignment horizontal="center" vertical="center" wrapText="1"/>
      <protection/>
    </xf>
    <xf numFmtId="49" fontId="15" fillId="0" borderId="26" xfId="537" applyNumberFormat="1" applyFont="1" applyBorder="1" applyAlignment="1" applyProtection="1">
      <alignment horizontal="center" vertical="center" wrapText="1"/>
      <protection/>
    </xf>
    <xf numFmtId="49" fontId="18" fillId="0" borderId="21" xfId="537" applyNumberFormat="1" applyFont="1" applyBorder="1" applyAlignment="1" applyProtection="1">
      <alignment vertical="center" wrapText="1"/>
      <protection/>
    </xf>
    <xf numFmtId="49" fontId="0" fillId="24" borderId="13" xfId="537" applyNumberFormat="1" applyFont="1" applyFill="1" applyBorder="1" applyAlignment="1" applyProtection="1">
      <alignment horizontal="center" vertical="center" wrapText="1"/>
      <protection/>
    </xf>
    <xf numFmtId="49" fontId="20" fillId="24" borderId="27" xfId="537" applyNumberFormat="1" applyFont="1" applyFill="1" applyBorder="1" applyAlignment="1" applyProtection="1">
      <alignment horizontal="center" vertical="center" wrapText="1"/>
      <protection/>
    </xf>
    <xf numFmtId="49" fontId="0" fillId="24" borderId="28" xfId="537" applyNumberFormat="1" applyFont="1" applyFill="1" applyBorder="1" applyAlignment="1" applyProtection="1">
      <alignment vertical="center" wrapText="1"/>
      <protection/>
    </xf>
    <xf numFmtId="49" fontId="0" fillId="24" borderId="29" xfId="537" applyNumberFormat="1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center"/>
      <protection/>
    </xf>
    <xf numFmtId="0" fontId="15" fillId="4" borderId="13" xfId="549" applyFont="1" applyFill="1" applyBorder="1" applyAlignment="1" applyProtection="1">
      <alignment horizontal="center" vertical="center"/>
      <protection/>
    </xf>
    <xf numFmtId="0" fontId="0" fillId="0" borderId="0" xfId="543" applyFont="1" applyProtection="1">
      <alignment/>
      <protection/>
    </xf>
    <xf numFmtId="0" fontId="15" fillId="4" borderId="13" xfId="543" applyFont="1" applyFill="1" applyBorder="1" applyAlignment="1" applyProtection="1">
      <alignment horizontal="center"/>
      <protection/>
    </xf>
    <xf numFmtId="0" fontId="0" fillId="0" borderId="0" xfId="543" applyFont="1" applyAlignment="1" applyProtection="1">
      <alignment horizontal="center"/>
      <protection/>
    </xf>
    <xf numFmtId="0" fontId="0" fillId="0" borderId="0" xfId="549" applyFont="1" applyProtection="1">
      <alignment/>
      <protection/>
    </xf>
    <xf numFmtId="0" fontId="0" fillId="0" borderId="0" xfId="549" applyFont="1" applyAlignment="1" applyProtection="1">
      <alignment horizontal="right"/>
      <protection/>
    </xf>
    <xf numFmtId="49" fontId="0" fillId="22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7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/>
      <protection/>
    </xf>
    <xf numFmtId="49" fontId="20" fillId="0" borderId="0" xfId="0" applyFont="1" applyFill="1" applyBorder="1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538" applyFont="1" applyProtection="1">
      <alignment vertical="top"/>
      <protection/>
    </xf>
    <xf numFmtId="49" fontId="0" fillId="0" borderId="0" xfId="535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24" borderId="16" xfId="548" applyNumberFormat="1" applyFont="1" applyFill="1" applyBorder="1" applyAlignment="1" applyProtection="1">
      <alignment horizontal="center" vertical="center" wrapText="1"/>
      <protection/>
    </xf>
    <xf numFmtId="49" fontId="0" fillId="24" borderId="0" xfId="548" applyNumberFormat="1" applyFont="1" applyFill="1" applyBorder="1" applyAlignment="1" applyProtection="1">
      <alignment horizontal="center" vertical="center" wrapText="1"/>
      <protection/>
    </xf>
    <xf numFmtId="49" fontId="0" fillId="0" borderId="0" xfId="543" applyNumberFormat="1" applyFont="1" applyProtection="1">
      <alignment/>
      <protection/>
    </xf>
    <xf numFmtId="0" fontId="20" fillId="0" borderId="0" xfId="532" applyNumberFormat="1" applyFont="1" applyProtection="1">
      <alignment/>
      <protection/>
    </xf>
    <xf numFmtId="0" fontId="0" fillId="0" borderId="0" xfId="532" applyFont="1" applyProtection="1">
      <alignment/>
      <protection/>
    </xf>
    <xf numFmtId="49" fontId="20" fillId="0" borderId="0" xfId="532" applyNumberFormat="1" applyFont="1" applyProtection="1">
      <alignment/>
      <protection/>
    </xf>
    <xf numFmtId="0" fontId="0" fillId="24" borderId="18" xfId="532" applyFont="1" applyFill="1" applyBorder="1" applyProtection="1">
      <alignment/>
      <protection/>
    </xf>
    <xf numFmtId="0" fontId="0" fillId="24" borderId="20" xfId="532" applyFont="1" applyFill="1" applyBorder="1" applyProtection="1">
      <alignment/>
      <protection/>
    </xf>
    <xf numFmtId="0" fontId="0" fillId="24" borderId="16" xfId="532" applyFont="1" applyFill="1" applyBorder="1" applyProtection="1">
      <alignment/>
      <protection/>
    </xf>
    <xf numFmtId="0" fontId="0" fillId="24" borderId="14" xfId="532" applyFont="1" applyFill="1" applyBorder="1" applyProtection="1">
      <alignment/>
      <protection/>
    </xf>
    <xf numFmtId="0" fontId="0" fillId="24" borderId="0" xfId="532" applyFont="1" applyFill="1" applyBorder="1" applyProtection="1">
      <alignment/>
      <protection/>
    </xf>
    <xf numFmtId="0" fontId="0" fillId="24" borderId="27" xfId="532" applyFont="1" applyFill="1" applyBorder="1" applyProtection="1">
      <alignment/>
      <protection/>
    </xf>
    <xf numFmtId="0" fontId="0" fillId="24" borderId="28" xfId="532" applyFont="1" applyFill="1" applyBorder="1" applyProtection="1">
      <alignment/>
      <protection/>
    </xf>
    <xf numFmtId="0" fontId="0" fillId="24" borderId="29" xfId="532" applyFont="1" applyFill="1" applyBorder="1" applyProtection="1">
      <alignment/>
      <protection/>
    </xf>
    <xf numFmtId="0" fontId="20" fillId="0" borderId="0" xfId="532" applyNumberFormat="1" applyFont="1" applyFill="1" applyBorder="1" applyProtection="1">
      <alignment/>
      <protection/>
    </xf>
    <xf numFmtId="49" fontId="20" fillId="0" borderId="0" xfId="532" applyNumberFormat="1" applyFont="1" applyFill="1" applyBorder="1" applyProtection="1">
      <alignment/>
      <protection/>
    </xf>
    <xf numFmtId="0" fontId="15" fillId="22" borderId="30" xfId="532" applyFont="1" applyFill="1" applyBorder="1" applyAlignment="1" applyProtection="1">
      <alignment horizontal="center" vertical="center" wrapText="1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3" applyNumberFormat="1" applyFont="1" applyProtection="1">
      <alignment/>
      <protection/>
    </xf>
    <xf numFmtId="0" fontId="57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3" applyNumberFormat="1" applyFont="1" applyFill="1" applyAlignment="1" applyProtection="1">
      <alignment horizontal="center" vertical="center" wrapText="1"/>
      <protection/>
    </xf>
    <xf numFmtId="0" fontId="20" fillId="0" borderId="0" xfId="534" applyFont="1" applyFill="1" applyAlignment="1" applyProtection="1">
      <alignment vertical="center" wrapText="1"/>
      <protection/>
    </xf>
    <xf numFmtId="0" fontId="0" fillId="0" borderId="0" xfId="534" applyFont="1" applyAlignment="1" applyProtection="1">
      <alignment vertical="center" wrapText="1"/>
      <protection/>
    </xf>
    <xf numFmtId="0" fontId="0" fillId="0" borderId="0" xfId="534" applyFont="1" applyBorder="1" applyAlignment="1" applyProtection="1">
      <alignment vertical="center" wrapText="1"/>
      <protection/>
    </xf>
    <xf numFmtId="0" fontId="20" fillId="0" borderId="0" xfId="534" applyFont="1" applyAlignment="1" applyProtection="1">
      <alignment vertical="center" wrapText="1"/>
      <protection/>
    </xf>
    <xf numFmtId="3" fontId="0" fillId="22" borderId="13" xfId="534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534" applyFont="1" applyFill="1" applyBorder="1" applyAlignment="1" applyProtection="1">
      <alignment horizontal="center" vertical="center" wrapText="1"/>
      <protection/>
    </xf>
    <xf numFmtId="1" fontId="0" fillId="4" borderId="17" xfId="534" applyNumberFormat="1" applyFont="1" applyFill="1" applyBorder="1" applyAlignment="1" applyProtection="1">
      <alignment horizontal="center" vertical="center" wrapText="1"/>
      <protection/>
    </xf>
    <xf numFmtId="1" fontId="0" fillId="22" borderId="13" xfId="534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534" applyNumberFormat="1" applyFont="1" applyAlignment="1" applyProtection="1">
      <alignment vertical="center" wrapText="1"/>
      <protection/>
    </xf>
    <xf numFmtId="0" fontId="0" fillId="22" borderId="31" xfId="534" applyFont="1" applyFill="1" applyBorder="1" applyAlignment="1" applyProtection="1">
      <alignment horizontal="left" vertical="center" wrapText="1"/>
      <protection locked="0"/>
    </xf>
    <xf numFmtId="3" fontId="0" fillId="22" borderId="21" xfId="534" applyNumberFormat="1" applyFont="1" applyFill="1" applyBorder="1" applyAlignment="1" applyProtection="1">
      <alignment horizontal="center" vertical="center" wrapText="1"/>
      <protection locked="0"/>
    </xf>
    <xf numFmtId="3" fontId="0" fillId="22" borderId="32" xfId="534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4" applyNumberFormat="1" applyFont="1" applyFill="1" applyBorder="1" applyAlignment="1" applyProtection="1">
      <alignment horizontal="center" vertical="center" wrapText="1"/>
      <protection locked="0"/>
    </xf>
    <xf numFmtId="0" fontId="20" fillId="24" borderId="0" xfId="534" applyFont="1" applyFill="1" applyBorder="1" applyAlignment="1" applyProtection="1">
      <alignment horizontal="center" vertical="center" wrapText="1"/>
      <protection/>
    </xf>
    <xf numFmtId="0" fontId="0" fillId="24" borderId="14" xfId="534" applyFont="1" applyFill="1" applyBorder="1" applyAlignment="1" applyProtection="1">
      <alignment horizontal="center" vertical="center" wrapText="1"/>
      <protection/>
    </xf>
    <xf numFmtId="0" fontId="0" fillId="22" borderId="33" xfId="534" applyFont="1" applyFill="1" applyBorder="1" applyAlignment="1" applyProtection="1">
      <alignment horizontal="left" vertical="center" wrapText="1"/>
      <protection locked="0"/>
    </xf>
    <xf numFmtId="0" fontId="0" fillId="0" borderId="0" xfId="534" applyFont="1" applyFill="1" applyAlignment="1" applyProtection="1">
      <alignment vertical="center" wrapText="1"/>
      <protection/>
    </xf>
    <xf numFmtId="0" fontId="20" fillId="0" borderId="0" xfId="534" applyFont="1" applyAlignment="1" applyProtection="1">
      <alignment horizontal="center" vertical="center" wrapText="1"/>
      <protection/>
    </xf>
    <xf numFmtId="0" fontId="20" fillId="0" borderId="0" xfId="534" applyFont="1" applyFill="1" applyAlignment="1" applyProtection="1">
      <alignment horizontal="center" vertical="center" wrapText="1"/>
      <protection/>
    </xf>
    <xf numFmtId="0" fontId="0" fillId="0" borderId="0" xfId="534" applyFont="1" applyAlignment="1" applyProtection="1">
      <alignment horizontal="center" vertical="center" wrapText="1"/>
      <protection/>
    </xf>
    <xf numFmtId="0" fontId="0" fillId="0" borderId="0" xfId="534" applyFont="1" applyFill="1" applyAlignment="1" applyProtection="1">
      <alignment horizontal="center" vertical="center" wrapText="1"/>
      <protection/>
    </xf>
    <xf numFmtId="2" fontId="0" fillId="22" borderId="21" xfId="534" applyNumberFormat="1" applyFont="1" applyFill="1" applyBorder="1" applyAlignment="1" applyProtection="1">
      <alignment horizontal="left" vertical="center" wrapText="1"/>
      <protection locked="0"/>
    </xf>
    <xf numFmtId="49" fontId="0" fillId="22" borderId="21" xfId="534" applyNumberFormat="1" applyFont="1" applyFill="1" applyBorder="1" applyAlignment="1" applyProtection="1">
      <alignment horizontal="center" vertical="center" wrapText="1"/>
      <protection locked="0"/>
    </xf>
    <xf numFmtId="0" fontId="20" fillId="24" borderId="14" xfId="534" applyFont="1" applyFill="1" applyBorder="1" applyAlignment="1" applyProtection="1">
      <alignment horizontal="center" vertical="center" wrapText="1"/>
      <protection/>
    </xf>
    <xf numFmtId="3" fontId="0" fillId="4" borderId="17" xfId="534" applyNumberFormat="1" applyFont="1" applyFill="1" applyBorder="1" applyAlignment="1" applyProtection="1">
      <alignment horizontal="center" vertical="center" wrapText="1"/>
      <protection/>
    </xf>
    <xf numFmtId="0" fontId="0" fillId="0" borderId="0" xfId="534" applyFont="1" applyBorder="1" applyAlignment="1" applyProtection="1">
      <alignment horizontal="center" vertical="center" wrapText="1"/>
      <protection/>
    </xf>
    <xf numFmtId="49" fontId="20" fillId="0" borderId="0" xfId="533" applyNumberFormat="1" applyFont="1" applyFill="1" applyAlignment="1" applyProtection="1">
      <alignment horizontal="center" vertical="center" wrapText="1"/>
      <protection/>
    </xf>
    <xf numFmtId="49" fontId="0" fillId="22" borderId="17" xfId="548" applyNumberFormat="1" applyFont="1" applyFill="1" applyBorder="1" applyAlignment="1" applyProtection="1">
      <alignment horizontal="center" vertical="center" wrapText="1"/>
      <protection locked="0"/>
    </xf>
    <xf numFmtId="49" fontId="0" fillId="22" borderId="34" xfId="548" applyNumberFormat="1" applyFont="1" applyFill="1" applyBorder="1" applyAlignment="1" applyProtection="1">
      <alignment horizontal="center" vertical="center" wrapText="1"/>
      <protection locked="0"/>
    </xf>
    <xf numFmtId="49" fontId="0" fillId="24" borderId="13" xfId="548" applyNumberFormat="1" applyFont="1" applyFill="1" applyBorder="1" applyAlignment="1" applyProtection="1">
      <alignment horizontal="center" vertical="center" wrapText="1"/>
      <protection/>
    </xf>
    <xf numFmtId="49" fontId="0" fillId="0" borderId="0" xfId="536" applyProtection="1">
      <alignment vertical="top"/>
      <protection/>
    </xf>
    <xf numFmtId="49" fontId="0" fillId="0" borderId="0" xfId="536" applyBorder="1" applyProtection="1">
      <alignment vertical="top"/>
      <protection/>
    </xf>
    <xf numFmtId="49" fontId="0" fillId="24" borderId="18" xfId="536" applyFill="1" applyBorder="1" applyProtection="1">
      <alignment vertical="top"/>
      <protection/>
    </xf>
    <xf numFmtId="49" fontId="0" fillId="24" borderId="19" xfId="536" applyFill="1" applyBorder="1" applyProtection="1">
      <alignment vertical="top"/>
      <protection/>
    </xf>
    <xf numFmtId="0" fontId="59" fillId="24" borderId="35" xfId="546" applyNumberFormat="1" applyFont="1" applyFill="1" applyBorder="1" applyAlignment="1" applyProtection="1">
      <alignment vertical="center" wrapText="1"/>
      <protection/>
    </xf>
    <xf numFmtId="49" fontId="0" fillId="24" borderId="16" xfId="536" applyFill="1" applyBorder="1" applyProtection="1">
      <alignment vertical="top"/>
      <protection/>
    </xf>
    <xf numFmtId="0" fontId="59" fillId="24" borderId="14" xfId="546" applyNumberFormat="1" applyFont="1" applyFill="1" applyBorder="1" applyAlignment="1" applyProtection="1">
      <alignment horizontal="center" vertical="center" wrapText="1"/>
      <protection/>
    </xf>
    <xf numFmtId="49" fontId="0" fillId="24" borderId="0" xfId="536" applyFill="1" applyBorder="1" applyProtection="1">
      <alignment vertical="top"/>
      <protection/>
    </xf>
    <xf numFmtId="0" fontId="59" fillId="24" borderId="0" xfId="546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Fill="1" applyBorder="1" applyProtection="1">
      <alignment vertical="top"/>
      <protection/>
    </xf>
    <xf numFmtId="49" fontId="0" fillId="0" borderId="0" xfId="542" applyFont="1" applyProtection="1">
      <alignment vertical="top"/>
      <protection/>
    </xf>
    <xf numFmtId="49" fontId="0" fillId="24" borderId="16" xfId="542" applyFont="1" applyFill="1" applyBorder="1" applyProtection="1">
      <alignment vertical="top"/>
      <protection/>
    </xf>
    <xf numFmtId="49" fontId="0" fillId="24" borderId="0" xfId="542" applyFont="1" applyFill="1" applyBorder="1" applyProtection="1">
      <alignment vertical="top"/>
      <protection/>
    </xf>
    <xf numFmtId="49" fontId="0" fillId="24" borderId="14" xfId="542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24" borderId="16" xfId="530" applyFont="1" applyFill="1" applyBorder="1" applyAlignment="1" applyProtection="1">
      <alignment wrapText="1"/>
      <protection/>
    </xf>
    <xf numFmtId="0" fontId="0" fillId="24" borderId="0" xfId="530" applyFont="1" applyFill="1" applyBorder="1" applyAlignment="1" applyProtection="1">
      <alignment wrapText="1"/>
      <protection/>
    </xf>
    <xf numFmtId="0" fontId="0" fillId="24" borderId="0" xfId="546" applyFont="1" applyFill="1" applyBorder="1" applyAlignment="1" applyProtection="1">
      <alignment wrapText="1"/>
      <protection/>
    </xf>
    <xf numFmtId="0" fontId="0" fillId="24" borderId="14" xfId="546" applyFont="1" applyFill="1" applyBorder="1" applyAlignment="1" applyProtection="1">
      <alignment wrapText="1"/>
      <protection/>
    </xf>
    <xf numFmtId="0" fontId="0" fillId="0" borderId="0" xfId="546" applyFont="1" applyAlignment="1" applyProtection="1">
      <alignment wrapText="1"/>
      <protection/>
    </xf>
    <xf numFmtId="49" fontId="15" fillId="24" borderId="0" xfId="540" applyFont="1" applyFill="1" applyBorder="1" applyAlignment="1" applyProtection="1">
      <alignment horizontal="left" vertical="center" indent="2"/>
      <protection/>
    </xf>
    <xf numFmtId="49" fontId="0" fillId="24" borderId="27" xfId="536" applyFill="1" applyBorder="1" applyProtection="1">
      <alignment vertical="top"/>
      <protection/>
    </xf>
    <xf numFmtId="49" fontId="0" fillId="24" borderId="28" xfId="536" applyFill="1" applyBorder="1" applyProtection="1">
      <alignment vertical="top"/>
      <protection/>
    </xf>
    <xf numFmtId="49" fontId="0" fillId="24" borderId="29" xfId="536" applyFill="1" applyBorder="1" applyProtection="1">
      <alignment vertical="top"/>
      <protection/>
    </xf>
    <xf numFmtId="0" fontId="20" fillId="0" borderId="0" xfId="539" applyFont="1" applyFill="1" applyAlignment="1" applyProtection="1">
      <alignment vertical="center" wrapText="1"/>
      <protection/>
    </xf>
    <xf numFmtId="0" fontId="20" fillId="0" borderId="0" xfId="539" applyFont="1" applyFill="1" applyAlignment="1" applyProtection="1">
      <alignment horizontal="left" vertical="center" wrapText="1"/>
      <protection/>
    </xf>
    <xf numFmtId="0" fontId="20" fillId="0" borderId="0" xfId="539" applyFont="1" applyAlignment="1" applyProtection="1">
      <alignment vertical="center" wrapText="1"/>
      <protection/>
    </xf>
    <xf numFmtId="0" fontId="20" fillId="0" borderId="0" xfId="539" applyFont="1" applyAlignment="1" applyProtection="1">
      <alignment horizontal="center" vertical="center" wrapText="1"/>
      <protection/>
    </xf>
    <xf numFmtId="0" fontId="0" fillId="24" borderId="18" xfId="539" applyFont="1" applyFill="1" applyBorder="1" applyAlignment="1" applyProtection="1">
      <alignment vertical="center" wrapText="1"/>
      <protection/>
    </xf>
    <xf numFmtId="0" fontId="0" fillId="0" borderId="19" xfId="539" applyFont="1" applyBorder="1" applyAlignment="1" applyProtection="1">
      <alignment vertical="center" wrapText="1"/>
      <protection/>
    </xf>
    <xf numFmtId="0" fontId="0" fillId="24" borderId="19" xfId="543" applyFont="1" applyFill="1" applyBorder="1" applyAlignment="1" applyProtection="1">
      <alignment vertical="center" wrapText="1"/>
      <protection/>
    </xf>
    <xf numFmtId="0" fontId="0" fillId="26" borderId="20" xfId="539" applyFont="1" applyFill="1" applyBorder="1" applyAlignment="1" applyProtection="1">
      <alignment vertical="center" wrapText="1"/>
      <protection/>
    </xf>
    <xf numFmtId="0" fontId="0" fillId="0" borderId="0" xfId="539" applyFont="1" applyAlignment="1" applyProtection="1">
      <alignment vertical="center" wrapText="1"/>
      <protection/>
    </xf>
    <xf numFmtId="0" fontId="0" fillId="24" borderId="16" xfId="543" applyFont="1" applyFill="1" applyBorder="1" applyAlignment="1" applyProtection="1">
      <alignment vertical="center" wrapText="1"/>
      <protection/>
    </xf>
    <xf numFmtId="0" fontId="0" fillId="24" borderId="0" xfId="543" applyFont="1" applyFill="1" applyBorder="1" applyAlignment="1" applyProtection="1">
      <alignment vertical="center" wrapText="1"/>
      <protection/>
    </xf>
    <xf numFmtId="0" fontId="0" fillId="26" borderId="14" xfId="539" applyFont="1" applyFill="1" applyBorder="1" applyAlignment="1" applyProtection="1">
      <alignment vertical="center" wrapText="1"/>
      <protection/>
    </xf>
    <xf numFmtId="0" fontId="0" fillId="24" borderId="0" xfId="543" applyFont="1" applyFill="1" applyBorder="1" applyAlignment="1" applyProtection="1">
      <alignment horizontal="center" vertical="center" wrapText="1"/>
      <protection/>
    </xf>
    <xf numFmtId="0" fontId="0" fillId="0" borderId="0" xfId="543" applyFont="1" applyFill="1" applyBorder="1" applyAlignment="1" applyProtection="1">
      <alignment horizontal="center" vertical="center" wrapText="1"/>
      <protection/>
    </xf>
    <xf numFmtId="0" fontId="15" fillId="24" borderId="36" xfId="543" applyFont="1" applyFill="1" applyBorder="1" applyAlignment="1" applyProtection="1">
      <alignment horizontal="center" vertical="center" wrapText="1"/>
      <protection/>
    </xf>
    <xf numFmtId="14" fontId="20" fillId="0" borderId="0" xfId="548" applyNumberFormat="1" applyFont="1" applyFill="1" applyBorder="1" applyAlignment="1" applyProtection="1">
      <alignment horizontal="center" vertical="center" wrapText="1"/>
      <protection/>
    </xf>
    <xf numFmtId="0" fontId="0" fillId="25" borderId="37" xfId="543" applyFont="1" applyFill="1" applyBorder="1" applyAlignment="1" applyProtection="1">
      <alignment horizontal="center" vertical="center" wrapText="1"/>
      <protection locked="0"/>
    </xf>
    <xf numFmtId="0" fontId="20" fillId="24" borderId="16" xfId="548" applyNumberFormat="1" applyFont="1" applyFill="1" applyBorder="1" applyAlignment="1" applyProtection="1">
      <alignment horizontal="center" vertical="center" wrapText="1"/>
      <protection/>
    </xf>
    <xf numFmtId="0" fontId="20" fillId="24" borderId="0" xfId="548" applyNumberFormat="1" applyFont="1" applyFill="1" applyBorder="1" applyAlignment="1" applyProtection="1">
      <alignment horizontal="center" vertical="center" wrapText="1"/>
      <protection/>
    </xf>
    <xf numFmtId="0" fontId="0" fillId="24" borderId="0" xfId="548" applyNumberFormat="1" applyFont="1" applyFill="1" applyBorder="1" applyAlignment="1" applyProtection="1">
      <alignment horizontal="center" vertical="center" wrapText="1"/>
      <protection/>
    </xf>
    <xf numFmtId="0" fontId="0" fillId="0" borderId="0" xfId="539" applyFont="1" applyBorder="1" applyAlignment="1" applyProtection="1">
      <alignment horizontal="center" vertical="center" wrapText="1"/>
      <protection/>
    </xf>
    <xf numFmtId="0" fontId="0" fillId="25" borderId="38" xfId="548" applyNumberFormat="1" applyFont="1" applyFill="1" applyBorder="1" applyAlignment="1" applyProtection="1">
      <alignment horizontal="center" vertical="center" wrapText="1"/>
      <protection locked="0"/>
    </xf>
    <xf numFmtId="49" fontId="15" fillId="24" borderId="0" xfId="548" applyNumberFormat="1" applyFont="1" applyFill="1" applyBorder="1" applyAlignment="1" applyProtection="1">
      <alignment horizontal="center" vertical="center" wrapText="1"/>
      <protection/>
    </xf>
    <xf numFmtId="14" fontId="0" fillId="24" borderId="0" xfId="548" applyNumberFormat="1" applyFont="1" applyFill="1" applyBorder="1" applyAlignment="1" applyProtection="1">
      <alignment horizontal="center" vertical="center" wrapText="1"/>
      <protection/>
    </xf>
    <xf numFmtId="0" fontId="0" fillId="24" borderId="0" xfId="539" applyFont="1" applyFill="1" applyBorder="1" applyAlignment="1" applyProtection="1">
      <alignment vertical="center" wrapText="1"/>
      <protection/>
    </xf>
    <xf numFmtId="0" fontId="15" fillId="25" borderId="38" xfId="543" applyFont="1" applyFill="1" applyBorder="1" applyAlignment="1" applyProtection="1">
      <alignment horizontal="center" vertical="center" wrapText="1"/>
      <protection locked="0"/>
    </xf>
    <xf numFmtId="0" fontId="0" fillId="0" borderId="0" xfId="539" applyFont="1" applyFill="1" applyAlignment="1" applyProtection="1">
      <alignment vertical="center" wrapText="1"/>
      <protection/>
    </xf>
    <xf numFmtId="0" fontId="15" fillId="24" borderId="0" xfId="548" applyNumberFormat="1" applyFont="1" applyFill="1" applyBorder="1" applyAlignment="1" applyProtection="1">
      <alignment horizontal="center" vertical="center" wrapText="1"/>
      <protection/>
    </xf>
    <xf numFmtId="0" fontId="0" fillId="24" borderId="0" xfId="543" applyNumberFormat="1" applyFont="1" applyFill="1" applyBorder="1" applyAlignment="1" applyProtection="1">
      <alignment vertical="center" wrapText="1"/>
      <protection/>
    </xf>
    <xf numFmtId="49" fontId="0" fillId="4" borderId="39" xfId="548" applyNumberFormat="1" applyFont="1" applyFill="1" applyBorder="1" applyAlignment="1" applyProtection="1">
      <alignment horizontal="center" vertical="center" wrapText="1"/>
      <protection/>
    </xf>
    <xf numFmtId="49" fontId="0" fillId="4" borderId="34" xfId="548" applyNumberFormat="1" applyFont="1" applyFill="1" applyBorder="1" applyAlignment="1" applyProtection="1">
      <alignment horizontal="center" vertical="center" wrapText="1"/>
      <protection/>
    </xf>
    <xf numFmtId="0" fontId="0" fillId="24" borderId="0" xfId="539" applyFont="1" applyFill="1" applyBorder="1" applyAlignment="1" applyProtection="1">
      <alignment horizontal="center" vertical="center" wrapText="1"/>
      <protection/>
    </xf>
    <xf numFmtId="0" fontId="44" fillId="0" borderId="0" xfId="539" applyFont="1" applyAlignment="1" applyProtection="1">
      <alignment vertical="center" wrapText="1"/>
      <protection/>
    </xf>
    <xf numFmtId="0" fontId="0" fillId="24" borderId="26" xfId="543" applyFont="1" applyFill="1" applyBorder="1" applyAlignment="1" applyProtection="1">
      <alignment horizontal="center" vertical="center" wrapText="1"/>
      <protection/>
    </xf>
    <xf numFmtId="0" fontId="0" fillId="25" borderId="39" xfId="548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48" applyNumberFormat="1" applyFont="1" applyAlignment="1" applyProtection="1">
      <alignment horizontal="center" vertical="center" wrapText="1"/>
      <protection/>
    </xf>
    <xf numFmtId="49" fontId="20" fillId="0" borderId="0" xfId="548" applyNumberFormat="1" applyFont="1" applyAlignment="1" applyProtection="1">
      <alignment horizontal="center" vertical="center"/>
      <protection/>
    </xf>
    <xf numFmtId="0" fontId="0" fillId="25" borderId="17" xfId="548" applyNumberFormat="1" applyFont="1" applyFill="1" applyBorder="1" applyAlignment="1" applyProtection="1">
      <alignment horizontal="center" vertical="center" wrapText="1"/>
      <protection locked="0"/>
    </xf>
    <xf numFmtId="0" fontId="0" fillId="24" borderId="23" xfId="539" applyFont="1" applyFill="1" applyBorder="1" applyAlignment="1" applyProtection="1">
      <alignment horizontal="center" vertical="center" wrapText="1"/>
      <protection/>
    </xf>
    <xf numFmtId="49" fontId="0" fillId="4" borderId="34" xfId="543" applyNumberFormat="1" applyFont="1" applyFill="1" applyBorder="1" applyAlignment="1" applyProtection="1">
      <alignment horizontal="center" vertical="center" wrapText="1"/>
      <protection/>
    </xf>
    <xf numFmtId="0" fontId="20" fillId="0" borderId="0" xfId="539" applyFont="1" applyFill="1" applyBorder="1" applyAlignment="1" applyProtection="1">
      <alignment vertical="center" wrapText="1"/>
      <protection/>
    </xf>
    <xf numFmtId="49" fontId="0" fillId="22" borderId="40" xfId="548" applyNumberFormat="1" applyFont="1" applyFill="1" applyBorder="1" applyAlignment="1" applyProtection="1">
      <alignment horizontal="center" vertical="center" wrapText="1"/>
      <protection locked="0"/>
    </xf>
    <xf numFmtId="49" fontId="0" fillId="22" borderId="41" xfId="548" applyNumberFormat="1" applyFont="1" applyFill="1" applyBorder="1" applyAlignment="1" applyProtection="1">
      <alignment horizontal="center" vertical="center" wrapText="1"/>
      <protection locked="0"/>
    </xf>
    <xf numFmtId="0" fontId="0" fillId="24" borderId="42" xfId="543" applyFont="1" applyFill="1" applyBorder="1" applyAlignment="1" applyProtection="1">
      <alignment horizontal="center" vertical="center" wrapText="1"/>
      <protection/>
    </xf>
    <xf numFmtId="49" fontId="20" fillId="0" borderId="0" xfId="548" applyNumberFormat="1" applyFont="1" applyFill="1" applyBorder="1" applyAlignment="1" applyProtection="1">
      <alignment horizontal="left" vertical="center" wrapText="1"/>
      <protection/>
    </xf>
    <xf numFmtId="49" fontId="0" fillId="24" borderId="23" xfId="548" applyNumberFormat="1" applyFont="1" applyFill="1" applyBorder="1" applyAlignment="1" applyProtection="1">
      <alignment horizontal="center" vertical="center" wrapText="1"/>
      <protection/>
    </xf>
    <xf numFmtId="0" fontId="0" fillId="24" borderId="27" xfId="543" applyFont="1" applyFill="1" applyBorder="1" applyAlignment="1" applyProtection="1">
      <alignment vertical="center" wrapText="1"/>
      <protection/>
    </xf>
    <xf numFmtId="0" fontId="0" fillId="24" borderId="28" xfId="543" applyFont="1" applyFill="1" applyBorder="1" applyAlignment="1" applyProtection="1">
      <alignment vertical="center" wrapText="1"/>
      <protection/>
    </xf>
    <xf numFmtId="0" fontId="0" fillId="24" borderId="28" xfId="543" applyFont="1" applyFill="1" applyBorder="1" applyAlignment="1" applyProtection="1">
      <alignment horizontal="center" vertical="center" wrapText="1"/>
      <protection/>
    </xf>
    <xf numFmtId="0" fontId="0" fillId="26" borderId="29" xfId="539" applyFont="1" applyFill="1" applyBorder="1" applyAlignment="1" applyProtection="1">
      <alignment vertical="center" wrapText="1"/>
      <protection/>
    </xf>
    <xf numFmtId="0" fontId="0" fillId="0" borderId="0" xfId="539" applyFont="1" applyFill="1" applyAlignment="1" applyProtection="1">
      <alignment horizontal="center" vertical="center" wrapText="1"/>
      <protection/>
    </xf>
    <xf numFmtId="0" fontId="0" fillId="0" borderId="0" xfId="539" applyFont="1" applyAlignment="1" applyProtection="1">
      <alignment horizontal="center" vertical="center" wrapText="1"/>
      <protection/>
    </xf>
    <xf numFmtId="49" fontId="15" fillId="24" borderId="30" xfId="548" applyNumberFormat="1" applyFont="1" applyFill="1" applyBorder="1" applyAlignment="1" applyProtection="1">
      <alignment horizontal="center" vertical="center" wrapText="1"/>
      <protection/>
    </xf>
    <xf numFmtId="0" fontId="15" fillId="24" borderId="43" xfId="548" applyNumberFormat="1" applyFont="1" applyFill="1" applyBorder="1" applyAlignment="1" applyProtection="1">
      <alignment horizontal="center" vertical="center" wrapText="1"/>
      <protection/>
    </xf>
    <xf numFmtId="0" fontId="15" fillId="24" borderId="15" xfId="548" applyNumberFormat="1" applyFont="1" applyFill="1" applyBorder="1" applyAlignment="1" applyProtection="1">
      <alignment horizontal="center" vertical="center" wrapText="1"/>
      <protection/>
    </xf>
    <xf numFmtId="0" fontId="15" fillId="24" borderId="22" xfId="548" applyNumberFormat="1" applyFont="1" applyFill="1" applyBorder="1" applyAlignment="1" applyProtection="1">
      <alignment horizontal="center" vertical="center" wrapText="1"/>
      <protection/>
    </xf>
    <xf numFmtId="49" fontId="15" fillId="24" borderId="15" xfId="548" applyNumberFormat="1" applyFont="1" applyFill="1" applyBorder="1" applyAlignment="1" applyProtection="1">
      <alignment horizontal="center" vertical="center" wrapText="1"/>
      <protection/>
    </xf>
    <xf numFmtId="0" fontId="0" fillId="24" borderId="13" xfId="543" applyFont="1" applyFill="1" applyBorder="1" applyAlignment="1" applyProtection="1">
      <alignment horizontal="center" vertical="center" wrapText="1"/>
      <protection/>
    </xf>
    <xf numFmtId="49" fontId="0" fillId="0" borderId="0" xfId="538" applyFont="1" applyAlignment="1" applyProtection="1">
      <alignment vertical="top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49" fontId="0" fillId="24" borderId="0" xfId="536" applyFont="1" applyFill="1" applyBorder="1" applyProtection="1">
      <alignment vertical="top"/>
      <protection/>
    </xf>
    <xf numFmtId="0" fontId="0" fillId="24" borderId="16" xfId="0" applyNumberFormat="1" applyFont="1" applyFill="1" applyBorder="1" applyAlignment="1" applyProtection="1">
      <alignment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15" fillId="24" borderId="14" xfId="0" applyNumberFormat="1" applyFont="1" applyFill="1" applyBorder="1" applyAlignment="1" applyProtection="1">
      <alignment horizontal="center" wrapText="1"/>
      <protection/>
    </xf>
    <xf numFmtId="0" fontId="0" fillId="24" borderId="16" xfId="0" applyNumberFormat="1" applyFont="1" applyFill="1" applyBorder="1" applyAlignment="1" applyProtection="1">
      <alignment wrapText="1"/>
      <protection/>
    </xf>
    <xf numFmtId="0" fontId="15" fillId="24" borderId="14" xfId="0" applyNumberFormat="1" applyFont="1" applyFill="1" applyBorder="1" applyAlignment="1" applyProtection="1">
      <alignment horizontal="center" vertical="center" wrapText="1"/>
      <protection/>
    </xf>
    <xf numFmtId="0" fontId="62" fillId="0" borderId="0" xfId="0" applyNumberFormat="1" applyFont="1" applyFill="1" applyBorder="1" applyAlignment="1" applyProtection="1">
      <alignment horizontal="center" wrapText="1"/>
      <protection/>
    </xf>
    <xf numFmtId="0" fontId="15" fillId="24" borderId="16" xfId="0" applyNumberFormat="1" applyFont="1" applyFill="1" applyBorder="1" applyAlignment="1" applyProtection="1">
      <alignment horizontal="right" vertical="top"/>
      <protection/>
    </xf>
    <xf numFmtId="0" fontId="15" fillId="24" borderId="14" xfId="0" applyNumberFormat="1" applyFont="1" applyFill="1" applyBorder="1" applyAlignment="1" applyProtection="1">
      <alignment/>
      <protection/>
    </xf>
    <xf numFmtId="0" fontId="0" fillId="24" borderId="16" xfId="0" applyNumberFormat="1" applyFont="1" applyFill="1" applyBorder="1" applyAlignment="1" applyProtection="1">
      <alignment horizontal="right" vertical="top"/>
      <protection/>
    </xf>
    <xf numFmtId="0" fontId="0" fillId="24" borderId="14" xfId="0" applyNumberFormat="1" applyFont="1" applyFill="1" applyBorder="1" applyAlignment="1" applyProtection="1">
      <alignment/>
      <protection/>
    </xf>
    <xf numFmtId="0" fontId="23" fillId="24" borderId="16" xfId="377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5" fillId="24" borderId="0" xfId="0" applyNumberFormat="1" applyFont="1" applyFill="1" applyBorder="1" applyAlignment="1" applyProtection="1">
      <alignment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61" fillId="24" borderId="14" xfId="0" applyNumberFormat="1" applyFont="1" applyFill="1" applyBorder="1" applyAlignment="1" applyProtection="1">
      <alignment horizontal="left" vertical="center" wrapText="1"/>
      <protection/>
    </xf>
    <xf numFmtId="0" fontId="0" fillId="24" borderId="27" xfId="0" applyNumberFormat="1" applyFont="1" applyFill="1" applyBorder="1" applyAlignment="1" applyProtection="1">
      <alignment/>
      <protection/>
    </xf>
    <xf numFmtId="0" fontId="0" fillId="24" borderId="28" xfId="0" applyNumberFormat="1" applyFont="1" applyFill="1" applyBorder="1" applyAlignment="1" applyProtection="1">
      <alignment/>
      <protection/>
    </xf>
    <xf numFmtId="0" fontId="0" fillId="24" borderId="29" xfId="0" applyNumberFormat="1" applyFont="1" applyFill="1" applyBorder="1" applyAlignment="1" applyProtection="1">
      <alignment/>
      <protection/>
    </xf>
    <xf numFmtId="0" fontId="0" fillId="24" borderId="18" xfId="0" applyNumberFormat="1" applyFont="1" applyFill="1" applyBorder="1" applyAlignment="1" applyProtection="1">
      <alignment/>
      <protection/>
    </xf>
    <xf numFmtId="0" fontId="15" fillId="24" borderId="19" xfId="0" applyNumberFormat="1" applyFont="1" applyFill="1" applyBorder="1" applyAlignment="1" applyProtection="1">
      <alignment horizontal="center" wrapText="1"/>
      <protection/>
    </xf>
    <xf numFmtId="0" fontId="23" fillId="0" borderId="19" xfId="377" applyFont="1" applyBorder="1" applyAlignment="1" applyProtection="1">
      <alignment vertical="center"/>
      <protection/>
    </xf>
    <xf numFmtId="0" fontId="15" fillId="24" borderId="20" xfId="0" applyNumberFormat="1" applyFont="1" applyFill="1" applyBorder="1" applyAlignment="1" applyProtection="1">
      <alignment horizontal="center" wrapText="1"/>
      <protection/>
    </xf>
    <xf numFmtId="2" fontId="15" fillId="4" borderId="13" xfId="0" applyNumberFormat="1" applyFont="1" applyFill="1" applyBorder="1" applyAlignment="1" applyProtection="1">
      <alignment horizontal="center" vertical="center"/>
      <protection/>
    </xf>
    <xf numFmtId="2" fontId="0" fillId="22" borderId="13" xfId="0" applyNumberFormat="1" applyFont="1" applyFill="1" applyBorder="1" applyAlignment="1" applyProtection="1">
      <alignment horizontal="center" vertical="center"/>
      <protection locked="0"/>
    </xf>
    <xf numFmtId="0" fontId="18" fillId="27" borderId="13" xfId="545" applyFont="1" applyFill="1" applyBorder="1" applyAlignment="1" applyProtection="1">
      <alignment horizontal="center"/>
      <protection/>
    </xf>
    <xf numFmtId="4" fontId="0" fillId="22" borderId="13" xfId="0" applyNumberFormat="1" applyFont="1" applyFill="1" applyBorder="1" applyAlignment="1" applyProtection="1">
      <alignment horizontal="center" vertical="center"/>
      <protection locked="0"/>
    </xf>
    <xf numFmtId="0" fontId="23" fillId="27" borderId="13" xfId="377" applyFont="1" applyFill="1" applyBorder="1" applyAlignment="1" applyProtection="1">
      <alignment horizontal="left" vertical="center" indent="1"/>
      <protection/>
    </xf>
    <xf numFmtId="49" fontId="0" fillId="0" borderId="13" xfId="0" applyNumberFormat="1" applyFont="1" applyFill="1" applyBorder="1" applyAlignment="1" applyProtection="1">
      <alignment horizontal="center" vertical="center"/>
      <protection/>
    </xf>
    <xf numFmtId="0" fontId="23" fillId="24" borderId="16" xfId="377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20" fillId="24" borderId="16" xfId="0" applyNumberFormat="1" applyFont="1" applyFill="1" applyBorder="1" applyAlignment="1" applyProtection="1">
      <alignment/>
      <protection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4" borderId="19" xfId="377" applyFont="1" applyFill="1" applyBorder="1" applyAlignment="1" applyProtection="1">
      <alignment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0" fontId="0" fillId="24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2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3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vertical="center" wrapText="1"/>
      <protection/>
    </xf>
    <xf numFmtId="0" fontId="23" fillId="27" borderId="35" xfId="377" applyFont="1" applyFill="1" applyBorder="1" applyAlignment="1" applyProtection="1">
      <alignment vertical="center" wrapText="1"/>
      <protection/>
    </xf>
    <xf numFmtId="0" fontId="63" fillId="24" borderId="13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534" applyFont="1" applyFill="1" applyAlignment="1" applyProtection="1">
      <alignment vertical="center" wrapText="1"/>
      <protection/>
    </xf>
    <xf numFmtId="0" fontId="44" fillId="0" borderId="0" xfId="534" applyFont="1" applyFill="1" applyAlignment="1" applyProtection="1">
      <alignment horizontal="center" vertical="center" wrapText="1"/>
      <protection/>
    </xf>
    <xf numFmtId="0" fontId="44" fillId="0" borderId="0" xfId="534" applyFont="1" applyAlignment="1" applyProtection="1">
      <alignment horizontal="center" vertical="center" wrapText="1"/>
      <protection/>
    </xf>
    <xf numFmtId="0" fontId="61" fillId="24" borderId="20" xfId="0" applyNumberFormat="1" applyFont="1" applyFill="1" applyBorder="1" applyAlignment="1" applyProtection="1">
      <alignment horizontal="center" wrapText="1"/>
      <protection/>
    </xf>
    <xf numFmtId="0" fontId="61" fillId="24" borderId="14" xfId="0" applyNumberFormat="1" applyFont="1" applyFill="1" applyBorder="1" applyAlignment="1" applyProtection="1">
      <alignment horizontal="center" vertical="center" wrapText="1"/>
      <protection/>
    </xf>
    <xf numFmtId="0" fontId="61" fillId="24" borderId="14" xfId="0" applyNumberFormat="1" applyFont="1" applyFill="1" applyBorder="1" applyAlignment="1" applyProtection="1">
      <alignment horizontal="center" wrapText="1"/>
      <protection/>
    </xf>
    <xf numFmtId="0" fontId="44" fillId="24" borderId="14" xfId="0" applyNumberFormat="1" applyFont="1" applyFill="1" applyBorder="1" applyAlignment="1" applyProtection="1">
      <alignment/>
      <protection/>
    </xf>
    <xf numFmtId="0" fontId="44" fillId="24" borderId="29" xfId="0" applyNumberFormat="1" applyFont="1" applyFill="1" applyBorder="1" applyAlignment="1" applyProtection="1">
      <alignment/>
      <protection/>
    </xf>
    <xf numFmtId="0" fontId="0" fillId="24" borderId="20" xfId="0" applyNumberFormat="1" applyFont="1" applyFill="1" applyBorder="1" applyAlignment="1" applyProtection="1">
      <alignment/>
      <protection/>
    </xf>
    <xf numFmtId="0" fontId="18" fillId="27" borderId="35" xfId="545" applyFont="1" applyFill="1" applyBorder="1" applyAlignment="1" applyProtection="1">
      <alignment horizontal="center"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23" fillId="24" borderId="44" xfId="375" applyFont="1" applyFill="1" applyBorder="1" applyAlignment="1" applyProtection="1">
      <alignment horizontal="center" vertical="center"/>
      <protection/>
    </xf>
    <xf numFmtId="0" fontId="0" fillId="0" borderId="45" xfId="534" applyFont="1" applyBorder="1" applyAlignment="1" applyProtection="1">
      <alignment vertical="center" wrapText="1"/>
      <protection/>
    </xf>
    <xf numFmtId="0" fontId="23" fillId="27" borderId="35" xfId="375" applyFont="1" applyFill="1" applyBorder="1" applyAlignment="1" applyProtection="1">
      <alignment vertical="center"/>
      <protection/>
    </xf>
    <xf numFmtId="0" fontId="23" fillId="24" borderId="16" xfId="375" applyFont="1" applyFill="1" applyBorder="1" applyAlignment="1" applyProtection="1">
      <alignment horizontal="center" vertical="center" wrapText="1"/>
      <protection/>
    </xf>
    <xf numFmtId="49" fontId="0" fillId="24" borderId="21" xfId="0" applyNumberFormat="1" applyFont="1" applyFill="1" applyBorder="1" applyAlignment="1" applyProtection="1">
      <alignment horizontal="center" vertical="center"/>
      <protection/>
    </xf>
    <xf numFmtId="0" fontId="0" fillId="0" borderId="46" xfId="534" applyFont="1" applyBorder="1" applyAlignment="1" applyProtection="1">
      <alignment vertical="center" wrapText="1"/>
      <protection/>
    </xf>
    <xf numFmtId="181" fontId="0" fillId="22" borderId="13" xfId="516" applyNumberFormat="1" applyFont="1" applyFill="1" applyBorder="1" applyAlignment="1" applyProtection="1">
      <alignment horizontal="center" vertical="center" wrapText="1"/>
      <protection locked="0"/>
    </xf>
    <xf numFmtId="1" fontId="0" fillId="22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35" xfId="534" applyFont="1" applyBorder="1" applyAlignment="1" applyProtection="1">
      <alignment vertical="center" wrapText="1"/>
      <protection/>
    </xf>
    <xf numFmtId="0" fontId="0" fillId="0" borderId="42" xfId="534" applyFont="1" applyBorder="1" applyAlignment="1" applyProtection="1">
      <alignment vertical="center" wrapText="1"/>
      <protection/>
    </xf>
    <xf numFmtId="0" fontId="0" fillId="0" borderId="47" xfId="534" applyFont="1" applyBorder="1" applyAlignment="1" applyProtection="1">
      <alignment vertical="center" wrapText="1"/>
      <protection/>
    </xf>
    <xf numFmtId="0" fontId="0" fillId="0" borderId="29" xfId="534" applyFont="1" applyBorder="1" applyAlignment="1" applyProtection="1">
      <alignment vertical="center" wrapText="1"/>
      <protection/>
    </xf>
    <xf numFmtId="0" fontId="0" fillId="0" borderId="13" xfId="534" applyFont="1" applyBorder="1" applyAlignment="1" applyProtection="1">
      <alignment vertical="center" wrapText="1"/>
      <protection/>
    </xf>
    <xf numFmtId="0" fontId="15" fillId="24" borderId="12" xfId="0" applyNumberFormat="1" applyFont="1" applyFill="1" applyBorder="1" applyAlignment="1" applyProtection="1">
      <alignment horizontal="center" vertical="center" wrapText="1"/>
      <protection/>
    </xf>
    <xf numFmtId="0" fontId="15" fillId="24" borderId="48" xfId="0" applyNumberFormat="1" applyFont="1" applyFill="1" applyBorder="1" applyAlignment="1" applyProtection="1">
      <alignment horizontal="center" vertical="center" wrapText="1"/>
      <protection/>
    </xf>
    <xf numFmtId="49" fontId="63" fillId="24" borderId="30" xfId="0" applyNumberFormat="1" applyFont="1" applyFill="1" applyBorder="1" applyAlignment="1" applyProtection="1">
      <alignment horizontal="center" vertical="center" wrapText="1"/>
      <protection/>
    </xf>
    <xf numFmtId="49" fontId="63" fillId="24" borderId="49" xfId="0" applyNumberFormat="1" applyFont="1" applyFill="1" applyBorder="1" applyAlignment="1" applyProtection="1">
      <alignment horizontal="center" vertical="center" wrapText="1"/>
      <protection/>
    </xf>
    <xf numFmtId="0" fontId="0" fillId="0" borderId="50" xfId="534" applyFont="1" applyBorder="1" applyAlignment="1" applyProtection="1">
      <alignment vertical="center" wrapText="1"/>
      <protection/>
    </xf>
    <xf numFmtId="0" fontId="0" fillId="0" borderId="51" xfId="534" applyFont="1" applyBorder="1" applyAlignment="1" applyProtection="1">
      <alignment vertical="center" wrapText="1"/>
      <protection/>
    </xf>
    <xf numFmtId="4" fontId="0" fillId="22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179" fontId="0" fillId="22" borderId="17" xfId="0" applyNumberFormat="1" applyFont="1" applyFill="1" applyBorder="1" applyAlignment="1" applyProtection="1">
      <alignment horizontal="center" vertical="center"/>
      <protection locked="0"/>
    </xf>
    <xf numFmtId="3" fontId="0" fillId="22" borderId="17" xfId="0" applyNumberFormat="1" applyFont="1" applyFill="1" applyBorder="1" applyAlignment="1" applyProtection="1">
      <alignment horizontal="center" vertical="center"/>
      <protection locked="0"/>
    </xf>
    <xf numFmtId="0" fontId="23" fillId="27" borderId="41" xfId="377" applyFont="1" applyFill="1" applyBorder="1" applyAlignment="1" applyProtection="1">
      <alignment vertical="center" wrapText="1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49" fontId="15" fillId="24" borderId="52" xfId="0" applyNumberFormat="1" applyFont="1" applyFill="1" applyBorder="1" applyAlignment="1" applyProtection="1">
      <alignment horizontal="left" vertical="center" indent="1"/>
      <protection/>
    </xf>
    <xf numFmtId="49" fontId="15" fillId="24" borderId="21" xfId="0" applyNumberFormat="1" applyFont="1" applyFill="1" applyBorder="1" applyAlignment="1" applyProtection="1">
      <alignment horizontal="left" vertical="center" indent="1"/>
      <protection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9" fontId="45" fillId="27" borderId="31" xfId="545" applyNumberFormat="1" applyFont="1" applyFill="1" applyBorder="1" applyAlignment="1" applyProtection="1">
      <alignment horizontal="left" indent="1"/>
      <protection/>
    </xf>
    <xf numFmtId="49" fontId="0" fillId="0" borderId="21" xfId="0" applyNumberFormat="1" applyFont="1" applyFill="1" applyBorder="1" applyAlignment="1" applyProtection="1">
      <alignment horizontal="left" vertical="center" indent="1"/>
      <protection/>
    </xf>
    <xf numFmtId="0" fontId="15" fillId="24" borderId="53" xfId="0" applyNumberFormat="1" applyFont="1" applyFill="1" applyBorder="1" applyAlignment="1" applyProtection="1">
      <alignment horizontal="left" indent="1"/>
      <protection/>
    </xf>
    <xf numFmtId="0" fontId="23" fillId="27" borderId="31" xfId="377" applyFont="1" applyFill="1" applyBorder="1" applyAlignment="1" applyProtection="1">
      <alignment horizontal="left" vertical="center" wrapText="1" indent="1"/>
      <protection/>
    </xf>
    <xf numFmtId="49" fontId="0" fillId="24" borderId="22" xfId="0" applyNumberFormat="1" applyFont="1" applyFill="1" applyBorder="1" applyAlignment="1" applyProtection="1">
      <alignment horizontal="left" vertical="center" indent="1"/>
      <protection/>
    </xf>
    <xf numFmtId="0" fontId="15" fillId="24" borderId="51" xfId="0" applyNumberFormat="1" applyFont="1" applyFill="1" applyBorder="1" applyAlignment="1" applyProtection="1">
      <alignment horizontal="center" vertical="center" wrapText="1"/>
      <protection/>
    </xf>
    <xf numFmtId="49" fontId="0" fillId="24" borderId="52" xfId="0" applyNumberFormat="1" applyFont="1" applyFill="1" applyBorder="1" applyAlignment="1" applyProtection="1">
      <alignment horizontal="left" vertical="center" indent="1"/>
      <protection/>
    </xf>
    <xf numFmtId="0" fontId="0" fillId="24" borderId="54" xfId="0" applyNumberFormat="1" applyFont="1" applyFill="1" applyBorder="1" applyAlignment="1" applyProtection="1">
      <alignment horizontal="left" vertical="center" wrapText="1"/>
      <protection/>
    </xf>
    <xf numFmtId="0" fontId="0" fillId="24" borderId="54" xfId="0" applyNumberFormat="1" applyFont="1" applyFill="1" applyBorder="1" applyAlignment="1" applyProtection="1">
      <alignment horizontal="center" vertical="center" wrapText="1"/>
      <protection/>
    </xf>
    <xf numFmtId="0" fontId="63" fillId="24" borderId="30" xfId="0" applyNumberFormat="1" applyFont="1" applyFill="1" applyBorder="1" applyAlignment="1" applyProtection="1">
      <alignment horizontal="center" vertical="center" wrapText="1"/>
      <protection/>
    </xf>
    <xf numFmtId="0" fontId="63" fillId="24" borderId="49" xfId="0" applyNumberFormat="1" applyFont="1" applyFill="1" applyBorder="1" applyAlignment="1" applyProtection="1">
      <alignment horizontal="center" vertical="center" wrapText="1"/>
      <protection/>
    </xf>
    <xf numFmtId="0" fontId="63" fillId="24" borderId="38" xfId="0" applyNumberFormat="1" applyFont="1" applyFill="1" applyBorder="1" applyAlignment="1" applyProtection="1">
      <alignment horizontal="center" vertical="center" wrapText="1"/>
      <protection/>
    </xf>
    <xf numFmtId="49" fontId="0" fillId="22" borderId="34" xfId="0" applyNumberFormat="1" applyFont="1" applyFill="1" applyBorder="1" applyAlignment="1" applyProtection="1">
      <alignment horizontal="center" vertical="center"/>
      <protection locked="0"/>
    </xf>
    <xf numFmtId="49" fontId="0" fillId="25" borderId="13" xfId="0" applyNumberFormat="1" applyFont="1" applyFill="1" applyBorder="1" applyAlignment="1" applyProtection="1">
      <alignment horizontal="center" vertical="center" wrapText="1"/>
      <protection locked="0"/>
    </xf>
    <xf numFmtId="0" fontId="18" fillId="27" borderId="35" xfId="545" applyFont="1" applyFill="1" applyBorder="1" applyProtection="1">
      <alignment/>
      <protection/>
    </xf>
    <xf numFmtId="0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2" borderId="17" xfId="0" applyNumberFormat="1" applyFont="1" applyFill="1" applyBorder="1" applyAlignment="1" applyProtection="1">
      <alignment horizontal="center" vertical="center" wrapText="1"/>
      <protection locked="0"/>
    </xf>
    <xf numFmtId="0" fontId="18" fillId="27" borderId="41" xfId="545" applyFont="1" applyFill="1" applyBorder="1" applyAlignment="1" applyProtection="1">
      <alignment horizontal="center"/>
      <protection/>
    </xf>
    <xf numFmtId="0" fontId="23" fillId="27" borderId="55" xfId="375" applyFont="1" applyFill="1" applyBorder="1" applyAlignment="1" applyProtection="1">
      <alignment vertical="center"/>
      <protection/>
    </xf>
    <xf numFmtId="0" fontId="18" fillId="27" borderId="55" xfId="545" applyFont="1" applyFill="1" applyBorder="1" applyProtection="1">
      <alignment/>
      <protection/>
    </xf>
    <xf numFmtId="0" fontId="18" fillId="27" borderId="56" xfId="545" applyFont="1" applyFill="1" applyBorder="1" applyAlignment="1" applyProtection="1">
      <alignment horizontal="center"/>
      <protection/>
    </xf>
    <xf numFmtId="0" fontId="0" fillId="24" borderId="52" xfId="0" applyNumberFormat="1" applyFont="1" applyFill="1" applyBorder="1" applyAlignment="1" applyProtection="1">
      <alignment horizontal="left" vertical="center" wrapText="1" indent="1"/>
      <protection/>
    </xf>
    <xf numFmtId="0" fontId="63" fillId="24" borderId="54" xfId="0" applyNumberFormat="1" applyFont="1" applyFill="1" applyBorder="1" applyAlignment="1" applyProtection="1">
      <alignment horizontal="center" vertical="center" wrapText="1"/>
      <protection/>
    </xf>
    <xf numFmtId="0" fontId="0" fillId="24" borderId="19" xfId="0" applyNumberFormat="1" applyFont="1" applyFill="1" applyBorder="1" applyAlignment="1" applyProtection="1">
      <alignment/>
      <protection/>
    </xf>
    <xf numFmtId="0" fontId="0" fillId="24" borderId="52" xfId="0" applyNumberFormat="1" applyFont="1" applyFill="1" applyBorder="1" applyAlignment="1" applyProtection="1">
      <alignment horizontal="left" vertical="center" wrapText="1" indent="1"/>
      <protection/>
    </xf>
    <xf numFmtId="0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2" borderId="17" xfId="377" applyNumberFormat="1" applyFont="1" applyFill="1" applyBorder="1" applyAlignment="1" applyProtection="1">
      <alignment horizontal="center" vertical="center" wrapText="1"/>
      <protection locked="0"/>
    </xf>
    <xf numFmtId="0" fontId="0" fillId="27" borderId="57" xfId="0" applyNumberFormat="1" applyFont="1" applyFill="1" applyBorder="1" applyAlignment="1" applyProtection="1">
      <alignment horizontal="center" wrapText="1"/>
      <protection/>
    </xf>
    <xf numFmtId="0" fontId="23" fillId="27" borderId="55" xfId="377" applyFont="1" applyFill="1" applyBorder="1" applyAlignment="1" applyProtection="1">
      <alignment horizontal="left" vertical="center" wrapText="1" indent="1"/>
      <protection/>
    </xf>
    <xf numFmtId="0" fontId="0" fillId="27" borderId="56" xfId="0" applyNumberFormat="1" applyFont="1" applyFill="1" applyBorder="1" applyAlignment="1" applyProtection="1">
      <alignment wrapText="1"/>
      <protection/>
    </xf>
    <xf numFmtId="0" fontId="0" fillId="24" borderId="15" xfId="0" applyNumberFormat="1" applyFont="1" applyFill="1" applyBorder="1" applyAlignment="1" applyProtection="1">
      <alignment horizontal="left" vertical="center" wrapText="1" indent="1"/>
      <protection/>
    </xf>
    <xf numFmtId="49" fontId="15" fillId="24" borderId="30" xfId="531" applyFont="1" applyFill="1" applyBorder="1" applyAlignment="1" applyProtection="1">
      <alignment horizontal="center" vertical="center"/>
      <protection/>
    </xf>
    <xf numFmtId="49" fontId="15" fillId="24" borderId="49" xfId="531" applyFont="1" applyFill="1" applyBorder="1" applyAlignment="1" applyProtection="1">
      <alignment horizontal="center" vertical="center"/>
      <protection/>
    </xf>
    <xf numFmtId="49" fontId="15" fillId="24" borderId="38" xfId="531" applyFont="1" applyFill="1" applyBorder="1" applyAlignment="1" applyProtection="1">
      <alignment horizontal="center" vertical="center"/>
      <protection/>
    </xf>
    <xf numFmtId="0" fontId="23" fillId="20" borderId="17" xfId="375" applyFont="1" applyFill="1" applyBorder="1" applyAlignment="1" applyProtection="1">
      <alignment horizontal="center" vertical="center"/>
      <protection/>
    </xf>
    <xf numFmtId="0" fontId="23" fillId="20" borderId="34" xfId="375" applyFont="1" applyFill="1" applyBorder="1" applyAlignment="1" applyProtection="1">
      <alignment horizontal="center" vertical="center"/>
      <protection/>
    </xf>
    <xf numFmtId="0" fontId="23" fillId="24" borderId="19" xfId="375" applyNumberFormat="1" applyFont="1" applyFill="1" applyBorder="1" applyAlignment="1" applyProtection="1">
      <alignment horizontal="left" wrapText="1"/>
      <protection/>
    </xf>
    <xf numFmtId="0" fontId="0" fillId="0" borderId="0" xfId="541" applyFont="1" applyAlignment="1" applyProtection="1">
      <alignment wrapText="1"/>
      <protection/>
    </xf>
    <xf numFmtId="0" fontId="15" fillId="7" borderId="58" xfId="532" applyFont="1" applyFill="1" applyBorder="1" applyAlignment="1" applyProtection="1">
      <alignment horizontal="center" vertical="center"/>
      <protection/>
    </xf>
    <xf numFmtId="0" fontId="15" fillId="7" borderId="59" xfId="532" applyFont="1" applyFill="1" applyBorder="1" applyAlignment="1" applyProtection="1">
      <alignment horizontal="center" vertical="center"/>
      <protection/>
    </xf>
    <xf numFmtId="0" fontId="15" fillId="24" borderId="30" xfId="0" applyNumberFormat="1" applyFont="1" applyFill="1" applyBorder="1" applyAlignment="1" applyProtection="1">
      <alignment horizontal="center" vertical="center" wrapText="1"/>
      <protection/>
    </xf>
    <xf numFmtId="0" fontId="15" fillId="24" borderId="49" xfId="0" applyNumberFormat="1" applyFont="1" applyFill="1" applyBorder="1" applyAlignment="1" applyProtection="1">
      <alignment horizontal="center" vertical="center" wrapText="1"/>
      <protection/>
    </xf>
    <xf numFmtId="0" fontId="15" fillId="24" borderId="38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Border="1" applyAlignment="1" applyProtection="1">
      <alignment horizontal="center" vertical="center" wrapText="1"/>
      <protection/>
    </xf>
    <xf numFmtId="0" fontId="0" fillId="4" borderId="60" xfId="543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0" fontId="65" fillId="24" borderId="14" xfId="0" applyNumberFormat="1" applyFont="1" applyFill="1" applyBorder="1" applyAlignment="1" applyProtection="1">
      <alignment/>
      <protection/>
    </xf>
    <xf numFmtId="0" fontId="15" fillId="24" borderId="0" xfId="0" applyNumberFormat="1" applyFont="1" applyFill="1" applyBorder="1" applyAlignment="1" applyProtection="1">
      <alignment vertical="center" wrapText="1"/>
      <protection/>
    </xf>
    <xf numFmtId="0" fontId="15" fillId="24" borderId="0" xfId="0" applyNumberFormat="1" applyFont="1" applyFill="1" applyBorder="1" applyAlignment="1" applyProtection="1">
      <alignment vertical="center"/>
      <protection/>
    </xf>
    <xf numFmtId="2" fontId="0" fillId="22" borderId="17" xfId="0" applyNumberFormat="1" applyFont="1" applyFill="1" applyBorder="1" applyAlignment="1" applyProtection="1">
      <alignment horizontal="center" vertical="center"/>
      <protection locked="0"/>
    </xf>
    <xf numFmtId="0" fontId="0" fillId="24" borderId="24" xfId="0" applyNumberFormat="1" applyFont="1" applyFill="1" applyBorder="1" applyAlignment="1" applyProtection="1">
      <alignment horizontal="left" vertical="center" wrapText="1" indent="1"/>
      <protection/>
    </xf>
    <xf numFmtId="49" fontId="15" fillId="22" borderId="54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22" borderId="13" xfId="0" applyNumberFormat="1" applyFont="1" applyFill="1" applyBorder="1" applyAlignment="1" applyProtection="1">
      <alignment horizontal="center" vertical="center" wrapText="1" shrinkToFit="1"/>
      <protection locked="0"/>
    </xf>
    <xf numFmtId="4" fontId="0" fillId="24" borderId="17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0" fontId="0" fillId="24" borderId="54" xfId="0" applyNumberFormat="1" applyFont="1" applyFill="1" applyBorder="1" applyAlignment="1" applyProtection="1">
      <alignment vertical="center" wrapText="1"/>
      <protection/>
    </xf>
    <xf numFmtId="0" fontId="18" fillId="27" borderId="31" xfId="545" applyFont="1" applyFill="1" applyBorder="1" applyAlignment="1" applyProtection="1">
      <alignment horizontal="left" vertical="center"/>
      <protection/>
    </xf>
    <xf numFmtId="0" fontId="18" fillId="27" borderId="57" xfId="545" applyFont="1" applyFill="1" applyBorder="1" applyAlignment="1" applyProtection="1">
      <alignment horizontal="left" vertical="center"/>
      <protection/>
    </xf>
    <xf numFmtId="49" fontId="0" fillId="24" borderId="13" xfId="0" applyNumberFormat="1" applyFont="1" applyFill="1" applyBorder="1" applyAlignment="1" applyProtection="1">
      <alignment horizontal="center" vertical="center" wrapText="1"/>
      <protection/>
    </xf>
    <xf numFmtId="179" fontId="0" fillId="24" borderId="17" xfId="0" applyNumberFormat="1" applyFont="1" applyFill="1" applyBorder="1" applyAlignment="1" applyProtection="1">
      <alignment horizontal="center" vertical="center"/>
      <protection/>
    </xf>
    <xf numFmtId="49" fontId="0" fillId="24" borderId="17" xfId="0" applyNumberFormat="1" applyFont="1" applyFill="1" applyBorder="1" applyAlignment="1" applyProtection="1">
      <alignment horizontal="center" vertical="center" wrapText="1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8" fillId="0" borderId="0" xfId="532" applyFont="1" applyProtection="1">
      <alignment/>
      <protection/>
    </xf>
    <xf numFmtId="0" fontId="0" fillId="0" borderId="0" xfId="532" applyFont="1" applyProtection="1">
      <alignment/>
      <protection/>
    </xf>
    <xf numFmtId="0" fontId="24" fillId="0" borderId="0" xfId="544" applyProtection="1">
      <alignment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0" fontId="0" fillId="24" borderId="21" xfId="547" applyFont="1" applyFill="1" applyBorder="1" applyAlignment="1" applyProtection="1">
      <alignment horizontal="center" vertical="center"/>
      <protection/>
    </xf>
    <xf numFmtId="0" fontId="0" fillId="0" borderId="13" xfId="547" applyNumberFormat="1" applyFont="1" applyFill="1" applyBorder="1" applyAlignment="1" applyProtection="1">
      <alignment horizontal="left" vertical="center" wrapText="1"/>
      <protection/>
    </xf>
    <xf numFmtId="0" fontId="0" fillId="7" borderId="21" xfId="547" applyFont="1" applyFill="1" applyBorder="1" applyAlignment="1" applyProtection="1">
      <alignment horizontal="center" vertical="center"/>
      <protection/>
    </xf>
    <xf numFmtId="0" fontId="0" fillId="7" borderId="13" xfId="547" applyNumberFormat="1" applyFont="1" applyFill="1" applyBorder="1" applyAlignment="1" applyProtection="1">
      <alignment horizontal="left" vertical="center" wrapText="1"/>
      <protection/>
    </xf>
    <xf numFmtId="0" fontId="0" fillId="7" borderId="15" xfId="547" applyFont="1" applyFill="1" applyBorder="1" applyAlignment="1" applyProtection="1">
      <alignment horizontal="center" vertical="center"/>
      <protection/>
    </xf>
    <xf numFmtId="0" fontId="0" fillId="7" borderId="26" xfId="547" applyNumberFormat="1" applyFont="1" applyFill="1" applyBorder="1" applyAlignment="1" applyProtection="1">
      <alignment horizontal="left" vertical="center" wrapText="1"/>
      <protection/>
    </xf>
    <xf numFmtId="0" fontId="23" fillId="20" borderId="39" xfId="375" applyFont="1" applyFill="1" applyBorder="1" applyAlignment="1" applyProtection="1">
      <alignment horizontal="center" vertical="center"/>
      <protection/>
    </xf>
    <xf numFmtId="0" fontId="0" fillId="7" borderId="22" xfId="547" applyFont="1" applyFill="1" applyBorder="1" applyAlignment="1" applyProtection="1">
      <alignment horizontal="center" vertical="center"/>
      <protection/>
    </xf>
    <xf numFmtId="0" fontId="0" fillId="7" borderId="23" xfId="547" applyNumberFormat="1" applyFont="1" applyFill="1" applyBorder="1" applyAlignment="1" applyProtection="1">
      <alignment horizontal="left" vertical="center" wrapText="1"/>
      <protection/>
    </xf>
    <xf numFmtId="49" fontId="15" fillId="22" borderId="54" xfId="0" applyNumberFormat="1" applyFont="1" applyFill="1" applyBorder="1" applyAlignment="1" applyProtection="1">
      <alignment horizontal="center" vertical="center" wrapText="1"/>
      <protection locked="0"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0" fontId="15" fillId="24" borderId="14" xfId="0" applyNumberFormat="1" applyFont="1" applyFill="1" applyBorder="1" applyAlignment="1" applyProtection="1">
      <alignment vertical="center" wrapText="1"/>
      <protection/>
    </xf>
    <xf numFmtId="179" fontId="0" fillId="4" borderId="17" xfId="0" applyNumberFormat="1" applyFont="1" applyFill="1" applyBorder="1" applyAlignment="1" applyProtection="1">
      <alignment horizontal="center" vertical="center"/>
      <protection/>
    </xf>
    <xf numFmtId="49" fontId="0" fillId="22" borderId="60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61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377" applyNumberFormat="1" applyFont="1" applyFill="1" applyBorder="1" applyAlignment="1" applyProtection="1">
      <alignment horizontal="center" vertical="center" wrapText="1"/>
      <protection locked="0"/>
    </xf>
    <xf numFmtId="0" fontId="0" fillId="24" borderId="25" xfId="0" applyNumberFormat="1" applyFont="1" applyFill="1" applyBorder="1" applyAlignment="1" applyProtection="1">
      <alignment vertical="center" wrapText="1"/>
      <protection/>
    </xf>
    <xf numFmtId="0" fontId="0" fillId="24" borderId="26" xfId="0" applyNumberFormat="1" applyFont="1" applyFill="1" applyBorder="1" applyAlignment="1" applyProtection="1">
      <alignment vertical="center" wrapText="1"/>
      <protection/>
    </xf>
    <xf numFmtId="49" fontId="23" fillId="0" borderId="0" xfId="375" applyFont="1" applyAlignment="1" applyProtection="1">
      <alignment horizontal="center" vertical="center" wrapText="1"/>
      <protection/>
    </xf>
    <xf numFmtId="49" fontId="0" fillId="22" borderId="39" xfId="0" applyNumberFormat="1" applyFont="1" applyFill="1" applyBorder="1" applyAlignment="1" applyProtection="1">
      <alignment horizontal="center" vertical="center" wrapText="1"/>
      <protection/>
    </xf>
    <xf numFmtId="49" fontId="0" fillId="22" borderId="17" xfId="0" applyNumberFormat="1" applyFont="1" applyFill="1" applyBorder="1" applyAlignment="1" applyProtection="1">
      <alignment horizontal="center" vertical="center" wrapText="1"/>
      <protection/>
    </xf>
    <xf numFmtId="0" fontId="15" fillId="24" borderId="62" xfId="543" applyFont="1" applyFill="1" applyBorder="1" applyAlignment="1" applyProtection="1">
      <alignment horizontal="center" vertical="center" wrapText="1"/>
      <protection/>
    </xf>
    <xf numFmtId="0" fontId="15" fillId="24" borderId="63" xfId="543" applyFont="1" applyFill="1" applyBorder="1" applyAlignment="1" applyProtection="1">
      <alignment horizontal="center" vertical="center" wrapText="1"/>
      <protection/>
    </xf>
    <xf numFmtId="0" fontId="0" fillId="25" borderId="64" xfId="543" applyFont="1" applyFill="1" applyBorder="1" applyAlignment="1" applyProtection="1">
      <alignment horizontal="center" vertical="center" wrapText="1"/>
      <protection locked="0"/>
    </xf>
    <xf numFmtId="0" fontId="0" fillId="25" borderId="65" xfId="543" applyFont="1" applyFill="1" applyBorder="1" applyAlignment="1" applyProtection="1">
      <alignment horizontal="center" vertical="center" wrapText="1"/>
      <protection locked="0"/>
    </xf>
    <xf numFmtId="0" fontId="15" fillId="24" borderId="21" xfId="543" applyFont="1" applyFill="1" applyBorder="1" applyAlignment="1" applyProtection="1">
      <alignment horizontal="center" vertical="center" wrapText="1"/>
      <protection/>
    </xf>
    <xf numFmtId="0" fontId="15" fillId="24" borderId="22" xfId="543" applyFont="1" applyFill="1" applyBorder="1" applyAlignment="1" applyProtection="1">
      <alignment horizontal="center" vertical="center" wrapText="1"/>
      <protection/>
    </xf>
    <xf numFmtId="49" fontId="15" fillId="4" borderId="13" xfId="536" applyNumberFormat="1" applyFont="1" applyFill="1" applyBorder="1" applyAlignment="1" applyProtection="1">
      <alignment horizontal="center" vertical="center" wrapText="1"/>
      <protection/>
    </xf>
    <xf numFmtId="49" fontId="15" fillId="24" borderId="21" xfId="548" applyNumberFormat="1" applyFont="1" applyFill="1" applyBorder="1" applyAlignment="1" applyProtection="1">
      <alignment horizontal="center" vertical="center" wrapText="1"/>
      <protection/>
    </xf>
    <xf numFmtId="49" fontId="15" fillId="24" borderId="22" xfId="548" applyNumberFormat="1" applyFont="1" applyFill="1" applyBorder="1" applyAlignment="1" applyProtection="1">
      <alignment horizontal="center" vertical="center" wrapText="1"/>
      <protection/>
    </xf>
    <xf numFmtId="49" fontId="0" fillId="24" borderId="0" xfId="540" applyFont="1" applyFill="1" applyBorder="1" applyAlignment="1" applyProtection="1">
      <alignment horizontal="right" vertical="center"/>
      <protection/>
    </xf>
    <xf numFmtId="49" fontId="23" fillId="22" borderId="13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13" xfId="540" applyFont="1" applyFill="1" applyBorder="1" applyAlignment="1" applyProtection="1">
      <alignment horizontal="left" vertical="center" wrapText="1"/>
      <protection locked="0"/>
    </xf>
    <xf numFmtId="49" fontId="0" fillId="22" borderId="32" xfId="540" applyFont="1" applyFill="1" applyBorder="1" applyAlignment="1" applyProtection="1">
      <alignment horizontal="left" vertical="center" wrapText="1"/>
      <protection locked="0"/>
    </xf>
    <xf numFmtId="49" fontId="0" fillId="22" borderId="32" xfId="540" applyFont="1" applyFill="1" applyBorder="1" applyAlignment="1" applyProtection="1">
      <alignment horizontal="left" vertical="center"/>
      <protection locked="0"/>
    </xf>
    <xf numFmtId="49" fontId="0" fillId="22" borderId="35" xfId="540" applyFont="1" applyFill="1" applyBorder="1" applyAlignment="1" applyProtection="1">
      <alignment horizontal="left" vertical="center"/>
      <protection locked="0"/>
    </xf>
    <xf numFmtId="49" fontId="23" fillId="22" borderId="32" xfId="378" applyNumberFormat="1" applyFont="1" applyFill="1" applyBorder="1" applyAlignment="1" applyProtection="1">
      <alignment horizontal="left" vertical="center"/>
      <protection locked="0"/>
    </xf>
    <xf numFmtId="49" fontId="15" fillId="22" borderId="35" xfId="540" applyFont="1" applyFill="1" applyBorder="1" applyAlignment="1" applyProtection="1">
      <alignment horizontal="left" vertical="center"/>
      <protection locked="0"/>
    </xf>
    <xf numFmtId="49" fontId="0" fillId="22" borderId="35" xfId="540" applyFont="1" applyFill="1" applyBorder="1" applyAlignment="1" applyProtection="1">
      <alignment horizontal="left" vertical="center" wrapText="1"/>
      <protection locked="0"/>
    </xf>
    <xf numFmtId="49" fontId="23" fillId="22" borderId="32" xfId="377" applyNumberFormat="1" applyFont="1" applyFill="1" applyBorder="1" applyAlignment="1" applyProtection="1">
      <alignment horizontal="left" vertical="center" wrapText="1"/>
      <protection locked="0"/>
    </xf>
    <xf numFmtId="49" fontId="15" fillId="0" borderId="0" xfId="540" applyFont="1" applyBorder="1" applyAlignment="1" applyProtection="1">
      <alignment horizontal="left" vertical="center" indent="2"/>
      <protection/>
    </xf>
    <xf numFmtId="0" fontId="59" fillId="24" borderId="19" xfId="546" applyNumberFormat="1" applyFont="1" applyFill="1" applyBorder="1" applyAlignment="1" applyProtection="1">
      <alignment horizontal="center" vertical="center" wrapText="1"/>
      <protection/>
    </xf>
    <xf numFmtId="0" fontId="59" fillId="24" borderId="20" xfId="546" applyNumberFormat="1" applyFont="1" applyFill="1" applyBorder="1" applyAlignment="1" applyProtection="1">
      <alignment horizontal="center" vertical="center" wrapText="1"/>
      <protection/>
    </xf>
    <xf numFmtId="49" fontId="15" fillId="7" borderId="32" xfId="536" applyFont="1" applyFill="1" applyBorder="1" applyAlignment="1" applyProtection="1">
      <alignment horizontal="center" vertical="center"/>
      <protection/>
    </xf>
    <xf numFmtId="49" fontId="15" fillId="7" borderId="35" xfId="536" applyFont="1" applyFill="1" applyBorder="1" applyAlignment="1" applyProtection="1">
      <alignment horizontal="center" vertical="center"/>
      <protection/>
    </xf>
    <xf numFmtId="49" fontId="15" fillId="7" borderId="42" xfId="536" applyFont="1" applyFill="1" applyBorder="1" applyAlignment="1" applyProtection="1">
      <alignment horizontal="center" vertical="center"/>
      <protection/>
    </xf>
    <xf numFmtId="49" fontId="15" fillId="0" borderId="13" xfId="536" applyFont="1" applyBorder="1" applyAlignment="1" applyProtection="1">
      <alignment horizontal="center" vertical="center" wrapText="1"/>
      <protection/>
    </xf>
    <xf numFmtId="0" fontId="15" fillId="24" borderId="31" xfId="543" applyFont="1" applyFill="1" applyBorder="1" applyAlignment="1" applyProtection="1">
      <alignment horizontal="center" vertical="center" wrapText="1"/>
      <protection/>
    </xf>
    <xf numFmtId="0" fontId="15" fillId="24" borderId="42" xfId="543" applyFont="1" applyFill="1" applyBorder="1" applyAlignment="1" applyProtection="1">
      <alignment horizontal="center" vertical="center" wrapText="1"/>
      <protection/>
    </xf>
    <xf numFmtId="0" fontId="0" fillId="4" borderId="64" xfId="548" applyNumberFormat="1" applyFont="1" applyFill="1" applyBorder="1" applyAlignment="1" applyProtection="1">
      <alignment horizontal="center" vertical="center" wrapText="1"/>
      <protection/>
    </xf>
    <xf numFmtId="0" fontId="0" fillId="4" borderId="65" xfId="548" applyNumberFormat="1" applyFont="1" applyFill="1" applyBorder="1" applyAlignment="1" applyProtection="1">
      <alignment horizontal="center" vertical="center" wrapText="1"/>
      <protection/>
    </xf>
    <xf numFmtId="0" fontId="0" fillId="24" borderId="64" xfId="548" applyNumberFormat="1" applyFont="1" applyFill="1" applyBorder="1" applyAlignment="1" applyProtection="1">
      <alignment horizontal="center" vertical="center" wrapText="1"/>
      <protection/>
    </xf>
    <xf numFmtId="0" fontId="0" fillId="24" borderId="65" xfId="548" applyNumberFormat="1" applyFont="1" applyFill="1" applyBorder="1" applyAlignment="1" applyProtection="1">
      <alignment horizontal="center" vertical="center" wrapText="1"/>
      <protection/>
    </xf>
    <xf numFmtId="0" fontId="15" fillId="24" borderId="19" xfId="543" applyFont="1" applyFill="1" applyBorder="1" applyAlignment="1" applyProtection="1">
      <alignment horizontal="right" vertical="center" wrapText="1"/>
      <protection/>
    </xf>
    <xf numFmtId="0" fontId="15" fillId="7" borderId="43" xfId="543" applyFont="1" applyFill="1" applyBorder="1" applyAlignment="1" applyProtection="1">
      <alignment horizontal="center" vertical="center" wrapText="1"/>
      <protection/>
    </xf>
    <xf numFmtId="0" fontId="15" fillId="7" borderId="66" xfId="543" applyFont="1" applyFill="1" applyBorder="1" applyAlignment="1" applyProtection="1">
      <alignment horizontal="center" vertical="center" wrapText="1"/>
      <protection/>
    </xf>
    <xf numFmtId="0" fontId="15" fillId="7" borderId="65" xfId="543" applyFont="1" applyFill="1" applyBorder="1" applyAlignment="1" applyProtection="1">
      <alignment horizontal="center" vertical="center" wrapText="1"/>
      <protection/>
    </xf>
    <xf numFmtId="0" fontId="15" fillId="24" borderId="15" xfId="543" applyFont="1" applyFill="1" applyBorder="1" applyAlignment="1" applyProtection="1">
      <alignment horizontal="center" vertical="center" wrapText="1"/>
      <protection/>
    </xf>
    <xf numFmtId="0" fontId="15" fillId="24" borderId="39" xfId="543" applyFont="1" applyFill="1" applyBorder="1" applyAlignment="1" applyProtection="1">
      <alignment horizontal="center" vertical="center" wrapText="1"/>
      <protection/>
    </xf>
    <xf numFmtId="0" fontId="15" fillId="4" borderId="22" xfId="543" applyFont="1" applyFill="1" applyBorder="1" applyAlignment="1" applyProtection="1">
      <alignment horizontal="center" vertical="center" wrapText="1"/>
      <protection/>
    </xf>
    <xf numFmtId="0" fontId="15" fillId="4" borderId="34" xfId="543" applyFont="1" applyFill="1" applyBorder="1" applyAlignment="1" applyProtection="1">
      <alignment horizontal="center" vertical="center" wrapText="1"/>
      <protection/>
    </xf>
    <xf numFmtId="0" fontId="0" fillId="25" borderId="32" xfId="0" applyNumberFormat="1" applyFont="1" applyFill="1" applyBorder="1" applyAlignment="1" applyProtection="1">
      <alignment horizontal="left" vertical="center" wrapText="1" indent="1"/>
      <protection locked="0"/>
    </xf>
    <xf numFmtId="0" fontId="0" fillId="25" borderId="42" xfId="0" applyNumberFormat="1" applyFont="1" applyFill="1" applyBorder="1" applyAlignment="1" applyProtection="1">
      <alignment horizontal="left" vertical="center" wrapText="1" indent="1"/>
      <protection locked="0"/>
    </xf>
    <xf numFmtId="0" fontId="15" fillId="24" borderId="13" xfId="0" applyNumberFormat="1" applyFont="1" applyFill="1" applyBorder="1" applyAlignment="1" applyProtection="1">
      <alignment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 indent="2"/>
      <protection/>
    </xf>
    <xf numFmtId="0" fontId="15" fillId="0" borderId="13" xfId="0" applyNumberFormat="1" applyFont="1" applyFill="1" applyBorder="1" applyAlignment="1" applyProtection="1">
      <alignment vertical="center" wrapText="1"/>
      <protection/>
    </xf>
    <xf numFmtId="0" fontId="23" fillId="28" borderId="67" xfId="375" applyFont="1" applyFill="1" applyBorder="1" applyAlignment="1" applyProtection="1">
      <alignment horizontal="center" vertical="center" wrapText="1"/>
      <protection/>
    </xf>
    <xf numFmtId="0" fontId="23" fillId="28" borderId="68" xfId="375" applyFont="1" applyFill="1" applyBorder="1" applyAlignment="1" applyProtection="1">
      <alignment horizontal="center" vertical="center" wrapText="1"/>
      <protection/>
    </xf>
    <xf numFmtId="0" fontId="15" fillId="7" borderId="69" xfId="0" applyNumberFormat="1" applyFont="1" applyFill="1" applyBorder="1" applyAlignment="1" applyProtection="1">
      <alignment horizontal="center" vertical="center" wrapText="1"/>
      <protection/>
    </xf>
    <xf numFmtId="0" fontId="15" fillId="7" borderId="70" xfId="0" applyNumberFormat="1" applyFont="1" applyFill="1" applyBorder="1" applyAlignment="1" applyProtection="1">
      <alignment horizontal="center" vertical="center" wrapText="1"/>
      <protection/>
    </xf>
    <xf numFmtId="0" fontId="15" fillId="7" borderId="68" xfId="0" applyNumberFormat="1" applyFont="1" applyFill="1" applyBorder="1" applyAlignment="1" applyProtection="1">
      <alignment horizontal="center" vertical="center" wrapText="1"/>
      <protection/>
    </xf>
    <xf numFmtId="0" fontId="0" fillId="7" borderId="53" xfId="0" applyNumberFormat="1" applyFont="1" applyFill="1" applyBorder="1" applyAlignment="1" applyProtection="1">
      <alignment horizontal="center" vertical="center" wrapText="1"/>
      <protection/>
    </xf>
    <xf numFmtId="0" fontId="0" fillId="7" borderId="44" xfId="0" applyNumberFormat="1" applyFont="1" applyFill="1" applyBorder="1" applyAlignment="1" applyProtection="1">
      <alignment horizontal="center" vertical="center" wrapText="1"/>
      <protection/>
    </xf>
    <xf numFmtId="0" fontId="0" fillId="7" borderId="71" xfId="0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0" fontId="15" fillId="24" borderId="48" xfId="0" applyNumberFormat="1" applyFont="1" applyFill="1" applyBorder="1" applyAlignment="1" applyProtection="1">
      <alignment horizontal="center" vertical="center" wrapText="1"/>
      <protection/>
    </xf>
    <xf numFmtId="49" fontId="63" fillId="24" borderId="49" xfId="0" applyNumberFormat="1" applyFont="1" applyFill="1" applyBorder="1" applyAlignment="1" applyProtection="1">
      <alignment horizontal="center" vertical="center" wrapText="1"/>
      <protection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0" fontId="0" fillId="0" borderId="13" xfId="0" applyNumberFormat="1" applyFont="1" applyFill="1" applyBorder="1" applyAlignment="1" applyProtection="1">
      <alignment horizontal="left" vertical="center" wrapText="1" indent="1"/>
      <protection/>
    </xf>
    <xf numFmtId="0" fontId="15" fillId="24" borderId="54" xfId="0" applyNumberFormat="1" applyFont="1" applyFill="1" applyBorder="1" applyAlignment="1" applyProtection="1">
      <alignment vertical="center" wrapText="1"/>
      <protection/>
    </xf>
    <xf numFmtId="49" fontId="0" fillId="24" borderId="21" xfId="0" applyNumberFormat="1" applyFont="1" applyFill="1" applyBorder="1" applyAlignment="1" applyProtection="1">
      <alignment horizontal="center" vertical="center"/>
      <protection/>
    </xf>
    <xf numFmtId="0" fontId="0" fillId="25" borderId="25" xfId="0" applyNumberFormat="1" applyFont="1" applyFill="1" applyBorder="1" applyAlignment="1" applyProtection="1">
      <alignment horizontal="left" vertical="center" wrapText="1" indent="1"/>
      <protection locked="0"/>
    </xf>
    <xf numFmtId="0" fontId="0" fillId="25" borderId="54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21" xfId="0" applyNumberFormat="1" applyFont="1" applyFill="1" applyBorder="1" applyAlignment="1" applyProtection="1">
      <alignment horizontal="left" vertical="center" indent="1"/>
      <protection/>
    </xf>
    <xf numFmtId="0" fontId="15" fillId="24" borderId="0" xfId="0" applyNumberFormat="1" applyFont="1" applyFill="1" applyBorder="1" applyAlignment="1" applyProtection="1">
      <alignment horizontal="left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wrapText="1" indent="2"/>
      <protection/>
    </xf>
    <xf numFmtId="0" fontId="63" fillId="24" borderId="49" xfId="0" applyNumberFormat="1" applyFont="1" applyFill="1" applyBorder="1" applyAlignment="1" applyProtection="1">
      <alignment horizontal="center" vertical="center" wrapText="1"/>
      <protection/>
    </xf>
    <xf numFmtId="0" fontId="0" fillId="24" borderId="54" xfId="0" applyNumberFormat="1" applyFont="1" applyFill="1" applyBorder="1" applyAlignment="1" applyProtection="1">
      <alignment horizontal="left" vertical="center" wrapText="1"/>
      <protection/>
    </xf>
    <xf numFmtId="0" fontId="15" fillId="7" borderId="69" xfId="0" applyNumberFormat="1" applyFont="1" applyFill="1" applyBorder="1" applyAlignment="1" applyProtection="1">
      <alignment horizontal="center" vertical="center"/>
      <protection/>
    </xf>
    <xf numFmtId="0" fontId="15" fillId="7" borderId="70" xfId="0" applyNumberFormat="1" applyFont="1" applyFill="1" applyBorder="1" applyAlignment="1" applyProtection="1">
      <alignment horizontal="center" vertical="center"/>
      <protection/>
    </xf>
    <xf numFmtId="0" fontId="15" fillId="7" borderId="68" xfId="0" applyNumberFormat="1" applyFont="1" applyFill="1" applyBorder="1" applyAlignment="1" applyProtection="1">
      <alignment horizontal="center" vertical="center"/>
      <protection/>
    </xf>
    <xf numFmtId="0" fontId="15" fillId="20" borderId="12" xfId="0" applyNumberFormat="1" applyFont="1" applyFill="1" applyBorder="1" applyAlignment="1" applyProtection="1">
      <alignment horizontal="center" vertical="center" wrapText="1"/>
      <protection/>
    </xf>
    <xf numFmtId="0" fontId="15" fillId="20" borderId="48" xfId="0" applyNumberFormat="1" applyFont="1" applyFill="1" applyBorder="1" applyAlignment="1" applyProtection="1">
      <alignment horizontal="center" vertical="center" wrapText="1"/>
      <protection/>
    </xf>
    <xf numFmtId="0" fontId="15" fillId="20" borderId="5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left" vertical="top" wrapText="1"/>
      <protection/>
    </xf>
    <xf numFmtId="0" fontId="0" fillId="7" borderId="53" xfId="0" applyNumberFormat="1" applyFont="1" applyFill="1" applyBorder="1" applyAlignment="1" applyProtection="1">
      <alignment horizontal="center" vertical="center"/>
      <protection/>
    </xf>
    <xf numFmtId="0" fontId="0" fillId="7" borderId="44" xfId="0" applyNumberFormat="1" applyFont="1" applyFill="1" applyBorder="1" applyAlignment="1" applyProtection="1">
      <alignment horizontal="center" vertical="center"/>
      <protection/>
    </xf>
    <xf numFmtId="0" fontId="0" fillId="7" borderId="71" xfId="0" applyNumberFormat="1" applyFont="1" applyFill="1" applyBorder="1" applyAlignment="1" applyProtection="1">
      <alignment horizontal="center" vertical="center"/>
      <protection/>
    </xf>
    <xf numFmtId="49" fontId="0" fillId="25" borderId="13" xfId="0" applyNumberFormat="1" applyFont="1" applyFill="1" applyBorder="1" applyAlignment="1" applyProtection="1">
      <alignment horizontal="left" vertical="center" wrapText="1" indent="2"/>
      <protection locked="0"/>
    </xf>
    <xf numFmtId="0" fontId="0" fillId="22" borderId="32" xfId="537" applyNumberFormat="1" applyFont="1" applyFill="1" applyBorder="1" applyAlignment="1" applyProtection="1">
      <alignment horizontal="center" vertical="center" wrapText="1"/>
      <protection locked="0"/>
    </xf>
    <xf numFmtId="0" fontId="0" fillId="22" borderId="35" xfId="537" applyNumberFormat="1" applyFont="1" applyFill="1" applyBorder="1" applyAlignment="1" applyProtection="1">
      <alignment horizontal="center" vertical="center" wrapText="1"/>
      <protection locked="0"/>
    </xf>
    <xf numFmtId="0" fontId="0" fillId="22" borderId="41" xfId="537" applyNumberFormat="1" applyFont="1" applyFill="1" applyBorder="1" applyAlignment="1" applyProtection="1">
      <alignment horizontal="center" vertical="center" wrapText="1"/>
      <protection locked="0"/>
    </xf>
    <xf numFmtId="49" fontId="15" fillId="7" borderId="32" xfId="537" applyNumberFormat="1" applyFont="1" applyFill="1" applyBorder="1" applyAlignment="1" applyProtection="1">
      <alignment horizontal="center" vertical="center" wrapText="1"/>
      <protection/>
    </xf>
    <xf numFmtId="49" fontId="15" fillId="7" borderId="35" xfId="537" applyNumberFormat="1" applyFont="1" applyFill="1" applyBorder="1" applyAlignment="1" applyProtection="1">
      <alignment horizontal="center" vertical="center" wrapText="1"/>
      <protection/>
    </xf>
    <xf numFmtId="49" fontId="15" fillId="7" borderId="42" xfId="537" applyNumberFormat="1" applyFont="1" applyFill="1" applyBorder="1" applyAlignment="1" applyProtection="1">
      <alignment horizontal="center" vertical="center" wrapText="1"/>
      <protection/>
    </xf>
    <xf numFmtId="49" fontId="0" fillId="25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7" applyNumberFormat="1" applyFont="1" applyFill="1" applyBorder="1" applyAlignment="1" applyProtection="1">
      <alignment horizontal="center" vertical="center" wrapText="1"/>
      <protection locked="0"/>
    </xf>
    <xf numFmtId="49" fontId="0" fillId="4" borderId="15" xfId="537" applyNumberFormat="1" applyFont="1" applyFill="1" applyBorder="1" applyAlignment="1" applyProtection="1">
      <alignment horizontal="center" vertical="center" wrapText="1"/>
      <protection/>
    </xf>
    <xf numFmtId="49" fontId="0" fillId="4" borderId="26" xfId="537" applyNumberFormat="1" applyFont="1" applyFill="1" applyBorder="1" applyAlignment="1" applyProtection="1">
      <alignment horizontal="center" vertical="center" wrapText="1"/>
      <protection/>
    </xf>
    <xf numFmtId="49" fontId="0" fillId="4" borderId="39" xfId="537" applyNumberFormat="1" applyFont="1" applyFill="1" applyBorder="1" applyAlignment="1" applyProtection="1">
      <alignment horizontal="center" vertical="center" wrapText="1"/>
      <protection/>
    </xf>
    <xf numFmtId="49" fontId="18" fillId="0" borderId="13" xfId="537" applyNumberFormat="1" applyFont="1" applyBorder="1" applyAlignment="1" applyProtection="1">
      <alignment horizontal="center" vertical="center" wrapText="1"/>
      <protection/>
    </xf>
    <xf numFmtId="49" fontId="0" fillId="22" borderId="23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34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61" xfId="537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7" applyNumberFormat="1" applyFont="1" applyBorder="1" applyAlignment="1" applyProtection="1">
      <alignment horizontal="center" vertical="center" wrapText="1"/>
      <protection/>
    </xf>
    <xf numFmtId="49" fontId="15" fillId="0" borderId="39" xfId="537" applyNumberFormat="1" applyFont="1" applyBorder="1" applyAlignment="1" applyProtection="1">
      <alignment horizontal="center" vertical="center" wrapText="1"/>
      <protection/>
    </xf>
    <xf numFmtId="49" fontId="18" fillId="4" borderId="15" xfId="537" applyNumberFormat="1" applyFont="1" applyFill="1" applyBorder="1" applyAlignment="1" applyProtection="1">
      <alignment horizontal="center" vertical="center" wrapText="1"/>
      <protection/>
    </xf>
    <xf numFmtId="49" fontId="18" fillId="4" borderId="26" xfId="537" applyNumberFormat="1" applyFont="1" applyFill="1" applyBorder="1" applyAlignment="1" applyProtection="1">
      <alignment horizontal="center" vertical="center" wrapText="1"/>
      <protection/>
    </xf>
    <xf numFmtId="49" fontId="18" fillId="4" borderId="39" xfId="537" applyNumberFormat="1" applyFont="1" applyFill="1" applyBorder="1" applyAlignment="1" applyProtection="1">
      <alignment horizontal="center" vertical="center" wrapText="1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4" xfId="375" applyNumberFormat="1" applyFont="1" applyFill="1" applyBorder="1" applyAlignment="1" applyProtection="1">
      <alignment horizontal="center" vertical="center" wrapText="1"/>
      <protection/>
    </xf>
    <xf numFmtId="49" fontId="0" fillId="24" borderId="13" xfId="537" applyNumberFormat="1" applyFont="1" applyFill="1" applyBorder="1" applyAlignment="1" applyProtection="1">
      <alignment horizontal="center" vertical="center" wrapText="1"/>
      <protection/>
    </xf>
    <xf numFmtId="49" fontId="0" fillId="24" borderId="17" xfId="537" applyNumberFormat="1" applyFont="1" applyFill="1" applyBorder="1" applyAlignment="1" applyProtection="1">
      <alignment horizontal="center" vertical="center" wrapText="1"/>
      <protection/>
    </xf>
    <xf numFmtId="49" fontId="18" fillId="22" borderId="32" xfId="537" applyNumberFormat="1" applyFont="1" applyFill="1" applyBorder="1" applyAlignment="1" applyProtection="1">
      <alignment horizontal="center" vertical="center" wrapText="1"/>
      <protection locked="0"/>
    </xf>
    <xf numFmtId="49" fontId="18" fillId="22" borderId="35" xfId="537" applyNumberFormat="1" applyFont="1" applyFill="1" applyBorder="1" applyAlignment="1" applyProtection="1">
      <alignment horizontal="center" vertical="center" wrapText="1"/>
      <protection locked="0"/>
    </xf>
    <xf numFmtId="49" fontId="18" fillId="22" borderId="41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41" xfId="537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7" applyNumberFormat="1" applyFont="1" applyFill="1" applyBorder="1" applyAlignment="1" applyProtection="1">
      <alignment horizontal="center" vertical="center" wrapText="1"/>
      <protection/>
    </xf>
    <xf numFmtId="49" fontId="18" fillId="4" borderId="48" xfId="537" applyNumberFormat="1" applyFont="1" applyFill="1" applyBorder="1" applyAlignment="1" applyProtection="1">
      <alignment horizontal="center" vertical="center" wrapText="1"/>
      <protection/>
    </xf>
    <xf numFmtId="49" fontId="18" fillId="4" borderId="51" xfId="537" applyNumberFormat="1" applyFont="1" applyFill="1" applyBorder="1" applyAlignment="1" applyProtection="1">
      <alignment horizontal="center" vertical="center" wrapText="1"/>
      <protection/>
    </xf>
    <xf numFmtId="49" fontId="18" fillId="0" borderId="32" xfId="537" applyNumberFormat="1" applyFont="1" applyBorder="1" applyAlignment="1" applyProtection="1">
      <alignment horizontal="center" vertical="center" wrapText="1"/>
      <protection/>
    </xf>
    <xf numFmtId="49" fontId="18" fillId="0" borderId="35" xfId="537" applyNumberFormat="1" applyFont="1" applyBorder="1" applyAlignment="1" applyProtection="1">
      <alignment horizontal="center" vertical="center" wrapText="1"/>
      <protection/>
    </xf>
    <xf numFmtId="49" fontId="18" fillId="0" borderId="41" xfId="537" applyNumberFormat="1" applyFont="1" applyBorder="1" applyAlignment="1" applyProtection="1">
      <alignment horizontal="center" vertical="center" wrapText="1"/>
      <protection/>
    </xf>
    <xf numFmtId="49" fontId="0" fillId="22" borderId="72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55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56" xfId="537" applyNumberFormat="1" applyFont="1" applyFill="1" applyBorder="1" applyAlignment="1" applyProtection="1">
      <alignment horizontal="center" vertical="center" wrapText="1"/>
      <protection locked="0"/>
    </xf>
    <xf numFmtId="0" fontId="18" fillId="22" borderId="32" xfId="537" applyNumberFormat="1" applyFont="1" applyFill="1" applyBorder="1" applyAlignment="1" applyProtection="1">
      <alignment horizontal="left" vertical="center" wrapText="1"/>
      <protection locked="0"/>
    </xf>
    <xf numFmtId="0" fontId="18" fillId="22" borderId="35" xfId="537" applyNumberFormat="1" applyFont="1" applyFill="1" applyBorder="1" applyAlignment="1" applyProtection="1">
      <alignment horizontal="left" vertical="center" wrapText="1"/>
      <protection locked="0"/>
    </xf>
    <xf numFmtId="0" fontId="18" fillId="22" borderId="41" xfId="537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7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7" applyNumberFormat="1" applyFont="1" applyFill="1" applyBorder="1" applyAlignment="1" applyProtection="1">
      <alignment horizontal="center" vertical="center" wrapText="1"/>
      <protection locked="0"/>
    </xf>
  </cellXfs>
  <cellStyles count="664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EE.RGEN.2.73 (17.11.2009)" xfId="531"/>
    <cellStyle name="Обычный_Forma_1" xfId="532"/>
    <cellStyle name="Обычный_Forma_3" xfId="533"/>
    <cellStyle name="Обычный_Forma_5" xfId="534"/>
    <cellStyle name="Обычный_OREP.JKH.POD.2010YEAR(v1.0)" xfId="535"/>
    <cellStyle name="Обычный_OREP.JKH.POD.2010YEAR(v1.1)" xfId="536"/>
    <cellStyle name="Обычный_POTR.EE(+PASPORT)" xfId="537"/>
    <cellStyle name="Обычный_PREDEL.JKH.2010(v1.3)" xfId="538"/>
    <cellStyle name="Обычный_PRIL1.ELECTR" xfId="539"/>
    <cellStyle name="Обычный_PRIL4.JKU.7.28(04.03.2009)" xfId="540"/>
    <cellStyle name="Обычный_reest_org" xfId="541"/>
    <cellStyle name="Обычный_TR.TARIFF.AUTO.P.M.2.16" xfId="542"/>
    <cellStyle name="Обычный_ЖКУ_проект3" xfId="543"/>
    <cellStyle name="Обычный_Книга2" xfId="544"/>
    <cellStyle name="Обычный_Котёл Сбыты" xfId="545"/>
    <cellStyle name="Обычный_Мониторинг инвестиций" xfId="546"/>
    <cellStyle name="Обычный_Список листов" xfId="547"/>
    <cellStyle name="Обычный_форма 1 водопровод для орг" xfId="548"/>
    <cellStyle name="Обычный_Форма 22 ЖКХ" xfId="549"/>
    <cellStyle name="Followed Hyperlink" xfId="550"/>
    <cellStyle name="Плохой" xfId="551"/>
    <cellStyle name="Плохой 2" xfId="552"/>
    <cellStyle name="Плохой 3" xfId="553"/>
    <cellStyle name="Плохой 4" xfId="554"/>
    <cellStyle name="Плохой 5" xfId="555"/>
    <cellStyle name="Плохой 6" xfId="556"/>
    <cellStyle name="Плохой 7" xfId="557"/>
    <cellStyle name="Плохой 8" xfId="558"/>
    <cellStyle name="Плохой 9" xfId="559"/>
    <cellStyle name="Поле ввода" xfId="560"/>
    <cellStyle name="Пояснение" xfId="561"/>
    <cellStyle name="Пояснение 2" xfId="562"/>
    <cellStyle name="Пояснение 3" xfId="563"/>
    <cellStyle name="Пояснение 4" xfId="564"/>
    <cellStyle name="Пояснение 5" xfId="565"/>
    <cellStyle name="Пояснение 6" xfId="566"/>
    <cellStyle name="Пояснение 7" xfId="567"/>
    <cellStyle name="Пояснение 8" xfId="568"/>
    <cellStyle name="Пояснение 9" xfId="569"/>
    <cellStyle name="Примечание" xfId="570"/>
    <cellStyle name="Примечание 10" xfId="571"/>
    <cellStyle name="Примечание 11" xfId="572"/>
    <cellStyle name="Примечание 12" xfId="573"/>
    <cellStyle name="Примечание 2" xfId="574"/>
    <cellStyle name="Примечание 2 2" xfId="575"/>
    <cellStyle name="Примечание 2 3" xfId="576"/>
    <cellStyle name="Примечание 2 4" xfId="577"/>
    <cellStyle name="Примечание 2 5" xfId="578"/>
    <cellStyle name="Примечание 2 6" xfId="579"/>
    <cellStyle name="Примечание 2 7" xfId="580"/>
    <cellStyle name="Примечание 2 8" xfId="581"/>
    <cellStyle name="Примечание 3" xfId="582"/>
    <cellStyle name="Примечание 3 2" xfId="583"/>
    <cellStyle name="Примечание 3 3" xfId="584"/>
    <cellStyle name="Примечание 3 4" xfId="585"/>
    <cellStyle name="Примечание 3 5" xfId="586"/>
    <cellStyle name="Примечание 3 6" xfId="587"/>
    <cellStyle name="Примечание 3 7" xfId="588"/>
    <cellStyle name="Примечание 3 8" xfId="589"/>
    <cellStyle name="Примечание 4" xfId="590"/>
    <cellStyle name="Примечание 4 2" xfId="591"/>
    <cellStyle name="Примечание 4 3" xfId="592"/>
    <cellStyle name="Примечание 4 4" xfId="593"/>
    <cellStyle name="Примечание 4 5" xfId="594"/>
    <cellStyle name="Примечание 4 6" xfId="595"/>
    <cellStyle name="Примечание 4 7" xfId="596"/>
    <cellStyle name="Примечание 4 8" xfId="597"/>
    <cellStyle name="Примечание 5" xfId="598"/>
    <cellStyle name="Примечание 5 2" xfId="599"/>
    <cellStyle name="Примечание 5 3" xfId="600"/>
    <cellStyle name="Примечание 5 4" xfId="601"/>
    <cellStyle name="Примечание 5 5" xfId="602"/>
    <cellStyle name="Примечание 5 6" xfId="603"/>
    <cellStyle name="Примечание 5 7" xfId="604"/>
    <cellStyle name="Примечание 5 8" xfId="605"/>
    <cellStyle name="Примечание 6" xfId="606"/>
    <cellStyle name="Примечание 7" xfId="607"/>
    <cellStyle name="Примечание 8" xfId="608"/>
    <cellStyle name="Примечание 9" xfId="609"/>
    <cellStyle name="Percent" xfId="610"/>
    <cellStyle name="Процентный 2" xfId="611"/>
    <cellStyle name="Процентный 3" xfId="612"/>
    <cellStyle name="Процентный 4" xfId="613"/>
    <cellStyle name="Связанная ячейка" xfId="614"/>
    <cellStyle name="Связанная ячейка 2" xfId="615"/>
    <cellStyle name="Связанная ячейка 3" xfId="616"/>
    <cellStyle name="Связанная ячейка 4" xfId="617"/>
    <cellStyle name="Связанная ячейка 5" xfId="618"/>
    <cellStyle name="Связанная ячейка 6" xfId="619"/>
    <cellStyle name="Связанная ячейка 7" xfId="620"/>
    <cellStyle name="Связанная ячейка 8" xfId="621"/>
    <cellStyle name="Связанная ячейка 9" xfId="622"/>
    <cellStyle name="Стиль 1" xfId="623"/>
    <cellStyle name="ТЕКСТ" xfId="624"/>
    <cellStyle name="ТЕКСТ 2" xfId="625"/>
    <cellStyle name="ТЕКСТ 3" xfId="626"/>
    <cellStyle name="ТЕКСТ 4" xfId="627"/>
    <cellStyle name="ТЕКСТ 5" xfId="628"/>
    <cellStyle name="ТЕКСТ 6" xfId="629"/>
    <cellStyle name="ТЕКСТ 7" xfId="630"/>
    <cellStyle name="ТЕКСТ 8" xfId="631"/>
    <cellStyle name="Текст предупреждения" xfId="632"/>
    <cellStyle name="Текст предупреждения 2" xfId="633"/>
    <cellStyle name="Текст предупреждения 3" xfId="634"/>
    <cellStyle name="Текст предупреждения 4" xfId="635"/>
    <cellStyle name="Текст предупреждения 5" xfId="636"/>
    <cellStyle name="Текст предупреждения 6" xfId="637"/>
    <cellStyle name="Текст предупреждения 7" xfId="638"/>
    <cellStyle name="Текст предупреждения 8" xfId="639"/>
    <cellStyle name="Текст предупреждения 9" xfId="640"/>
    <cellStyle name="Текстовый" xfId="641"/>
    <cellStyle name="Текстовый 2" xfId="642"/>
    <cellStyle name="Текстовый 3" xfId="643"/>
    <cellStyle name="Текстовый 4" xfId="644"/>
    <cellStyle name="Текстовый 5" xfId="645"/>
    <cellStyle name="Текстовый 6" xfId="646"/>
    <cellStyle name="Текстовый 7" xfId="647"/>
    <cellStyle name="Текстовый 8" xfId="648"/>
    <cellStyle name="Текстовый_JKH.OPEN.INFO.PRICE.VO_v4.0(10.02.11)" xfId="649"/>
    <cellStyle name="Тысячи [0]_3Com" xfId="650"/>
    <cellStyle name="Тысячи_3Com" xfId="651"/>
    <cellStyle name="ФИКСИРОВАННЫЙ" xfId="652"/>
    <cellStyle name="ФИКСИРОВАННЫЙ 2" xfId="653"/>
    <cellStyle name="ФИКСИРОВАННЫЙ 3" xfId="654"/>
    <cellStyle name="ФИКСИРОВАННЫЙ 4" xfId="655"/>
    <cellStyle name="ФИКСИРОВАННЫЙ 5" xfId="656"/>
    <cellStyle name="ФИКСИРОВАННЫЙ 6" xfId="657"/>
    <cellStyle name="ФИКСИРОВАННЫЙ 7" xfId="658"/>
    <cellStyle name="ФИКСИРОВАННЫЙ 8" xfId="659"/>
    <cellStyle name="Comma" xfId="660"/>
    <cellStyle name="Comma [0]" xfId="661"/>
    <cellStyle name="Финансовый 2" xfId="662"/>
    <cellStyle name="Формула" xfId="663"/>
    <cellStyle name="ФормулаВБ" xfId="664"/>
    <cellStyle name="ФормулаНаКонтроль" xfId="665"/>
    <cellStyle name="Хороший" xfId="666"/>
    <cellStyle name="Хороший 2" xfId="667"/>
    <cellStyle name="Хороший 3" xfId="668"/>
    <cellStyle name="Хороший 4" xfId="669"/>
    <cellStyle name="Хороший 5" xfId="670"/>
    <cellStyle name="Хороший 6" xfId="671"/>
    <cellStyle name="Хороший 7" xfId="672"/>
    <cellStyle name="Хороший 8" xfId="673"/>
    <cellStyle name="Хороший 9" xfId="674"/>
    <cellStyle name="Џђћ–…ќ’ќ›‰" xfId="6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152400</xdr:colOff>
      <xdr:row>5</xdr:row>
      <xdr:rowOff>38100</xdr:rowOff>
    </xdr:from>
    <xdr:to>
      <xdr:col>11</xdr:col>
      <xdr:colOff>476250</xdr:colOff>
      <xdr:row>5</xdr:row>
      <xdr:rowOff>323850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1085850"/>
          <a:ext cx="2152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47</xdr:row>
      <xdr:rowOff>123825</xdr:rowOff>
    </xdr:from>
    <xdr:to>
      <xdr:col>15</xdr:col>
      <xdr:colOff>85725</xdr:colOff>
      <xdr:row>47</xdr:row>
      <xdr:rowOff>419100</xdr:rowOff>
    </xdr:to>
    <xdr:pic>
      <xdr:nvPicPr>
        <xdr:cNvPr id="2" name="cmdApplyContactChang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8048625"/>
          <a:ext cx="1819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180975</xdr:colOff>
      <xdr:row>22</xdr:row>
      <xdr:rowOff>28575</xdr:rowOff>
    </xdr:from>
    <xdr:to>
      <xdr:col>7</xdr:col>
      <xdr:colOff>2066925</xdr:colOff>
      <xdr:row>22</xdr:row>
      <xdr:rowOff>304800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5200650"/>
          <a:ext cx="1885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409575</xdr:rowOff>
    </xdr:from>
    <xdr:to>
      <xdr:col>7</xdr:col>
      <xdr:colOff>2076450</xdr:colOff>
      <xdr:row>11</xdr:row>
      <xdr:rowOff>209550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67550" y="2457450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1:Q4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109" customWidth="1"/>
    <col min="3" max="15" width="9.140625" style="109" customWidth="1"/>
    <col min="16" max="16" width="9.00390625" style="109" customWidth="1"/>
    <col min="17" max="18" width="2.7109375" style="109" customWidth="1"/>
    <col min="19" max="16384" width="9.140625" style="109" customWidth="1"/>
  </cols>
  <sheetData>
    <row r="1" spans="14:15" ht="11.25">
      <c r="N1" s="110"/>
      <c r="O1" s="110"/>
    </row>
    <row r="2" spans="2:17" ht="12.75">
      <c r="B2" s="111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3"/>
      <c r="O2" s="113"/>
      <c r="P2" s="388" t="str">
        <f>"Версия "&amp;GetVersion()</f>
        <v>Версия 4.0</v>
      </c>
      <c r="Q2" s="389"/>
    </row>
    <row r="3" spans="2:17" ht="30.75" customHeight="1">
      <c r="B3" s="114"/>
      <c r="C3" s="390" t="s">
        <v>863</v>
      </c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2"/>
      <c r="Q3" s="115"/>
    </row>
    <row r="4" spans="2:17" ht="12.75">
      <c r="B4" s="114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7"/>
      <c r="O4" s="117"/>
      <c r="P4" s="117"/>
      <c r="Q4" s="115"/>
    </row>
    <row r="5" spans="2:17" ht="15" customHeight="1">
      <c r="B5" s="114"/>
      <c r="C5" s="393" t="s">
        <v>1067</v>
      </c>
      <c r="D5" s="393"/>
      <c r="E5" s="393"/>
      <c r="F5" s="393"/>
      <c r="G5" s="393"/>
      <c r="H5" s="393"/>
      <c r="I5" s="116"/>
      <c r="J5" s="116"/>
      <c r="K5" s="116"/>
      <c r="L5" s="116"/>
      <c r="M5" s="116"/>
      <c r="N5" s="117"/>
      <c r="O5" s="117"/>
      <c r="P5" s="193"/>
      <c r="Q5" s="118"/>
    </row>
    <row r="6" spans="2:17" ht="27" customHeight="1">
      <c r="B6" s="114"/>
      <c r="C6" s="374" t="s">
        <v>1183</v>
      </c>
      <c r="D6" s="374"/>
      <c r="E6" s="374"/>
      <c r="F6" s="374"/>
      <c r="G6" s="374"/>
      <c r="H6" s="374"/>
      <c r="I6" s="116"/>
      <c r="J6" s="116"/>
      <c r="K6" s="116"/>
      <c r="L6" s="116"/>
      <c r="M6" s="193"/>
      <c r="N6" s="193"/>
      <c r="O6" s="193"/>
      <c r="P6" s="116"/>
      <c r="Q6" s="118"/>
    </row>
    <row r="7" spans="2:17" ht="11.25">
      <c r="B7" s="114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8"/>
    </row>
    <row r="8" spans="2:17" ht="11.25">
      <c r="B8" s="114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8"/>
    </row>
    <row r="9" spans="2:17" ht="11.25">
      <c r="B9" s="114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8"/>
    </row>
    <row r="10" spans="2:17" ht="11.25">
      <c r="B10" s="114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8"/>
    </row>
    <row r="11" spans="2:17" ht="11.25">
      <c r="B11" s="114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8"/>
    </row>
    <row r="12" spans="2:17" ht="11.25">
      <c r="B12" s="114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8"/>
    </row>
    <row r="13" spans="2:17" ht="11.25">
      <c r="B13" s="114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8"/>
    </row>
    <row r="14" spans="2:17" ht="11.25">
      <c r="B14" s="114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8"/>
    </row>
    <row r="15" spans="2:17" ht="11.25">
      <c r="B15" s="114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8"/>
    </row>
    <row r="16" spans="2:17" ht="11.25">
      <c r="B16" s="114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8"/>
    </row>
    <row r="17" spans="2:17" ht="11.25">
      <c r="B17" s="114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8"/>
    </row>
    <row r="18" spans="2:17" ht="11.25">
      <c r="B18" s="114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8"/>
    </row>
    <row r="19" spans="2:17" ht="11.25">
      <c r="B19" s="114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8"/>
    </row>
    <row r="20" spans="2:17" ht="11.25">
      <c r="B20" s="114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8"/>
    </row>
    <row r="21" spans="2:17" ht="11.25">
      <c r="B21" s="114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8"/>
    </row>
    <row r="22" spans="2:17" ht="11.25" customHeight="1">
      <c r="B22" s="114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8"/>
    </row>
    <row r="23" spans="2:17" ht="11.25">
      <c r="B23" s="114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8"/>
    </row>
    <row r="24" spans="2:17" ht="11.25">
      <c r="B24" s="114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8"/>
    </row>
    <row r="25" spans="2:17" ht="11.25">
      <c r="B25" s="114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8"/>
    </row>
    <row r="26" spans="2:17" ht="11.25">
      <c r="B26" s="114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8"/>
    </row>
    <row r="27" spans="2:17" ht="11.25">
      <c r="B27" s="114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8"/>
    </row>
    <row r="28" spans="2:17" ht="11.25">
      <c r="B28" s="114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8"/>
    </row>
    <row r="29" spans="2:17" ht="11.25">
      <c r="B29" s="114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8"/>
    </row>
    <row r="30" spans="2:17" ht="11.25">
      <c r="B30" s="114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8"/>
    </row>
    <row r="31" spans="2:17" ht="11.25">
      <c r="B31" s="114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8"/>
    </row>
    <row r="32" spans="2:17" ht="11.25">
      <c r="B32" s="114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8"/>
    </row>
    <row r="33" spans="2:17" ht="11.25">
      <c r="B33" s="114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8"/>
    </row>
    <row r="34" spans="2:17" ht="11.25">
      <c r="B34" s="114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8"/>
    </row>
    <row r="35" spans="2:17" s="119" customFormat="1" ht="11.25">
      <c r="B35" s="120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2"/>
    </row>
    <row r="36" spans="1:17" s="128" customFormat="1" ht="11.25">
      <c r="A36" s="123"/>
      <c r="B36" s="124"/>
      <c r="C36" s="387" t="s">
        <v>1068</v>
      </c>
      <c r="D36" s="387"/>
      <c r="E36" s="387"/>
      <c r="F36" s="387"/>
      <c r="G36" s="387"/>
      <c r="H36" s="387"/>
      <c r="I36" s="125"/>
      <c r="J36" s="125"/>
      <c r="K36" s="125"/>
      <c r="L36" s="125"/>
      <c r="M36" s="125"/>
      <c r="N36" s="126"/>
      <c r="O36" s="126"/>
      <c r="P36" s="126"/>
      <c r="Q36" s="127"/>
    </row>
    <row r="37" spans="1:17" s="128" customFormat="1" ht="15" customHeight="1">
      <c r="A37" s="123"/>
      <c r="B37" s="124"/>
      <c r="C37" s="377" t="s">
        <v>997</v>
      </c>
      <c r="D37" s="377"/>
      <c r="E37" s="380"/>
      <c r="F37" s="385"/>
      <c r="G37" s="385"/>
      <c r="H37" s="385"/>
      <c r="I37" s="385"/>
      <c r="J37" s="385"/>
      <c r="K37" s="385"/>
      <c r="L37" s="124"/>
      <c r="M37" s="125"/>
      <c r="N37" s="126"/>
      <c r="O37" s="126"/>
      <c r="P37" s="126"/>
      <c r="Q37" s="127"/>
    </row>
    <row r="38" spans="1:17" s="128" customFormat="1" ht="15" customHeight="1">
      <c r="A38" s="123"/>
      <c r="B38" s="124"/>
      <c r="C38" s="377" t="s">
        <v>998</v>
      </c>
      <c r="D38" s="377"/>
      <c r="E38" s="380"/>
      <c r="F38" s="385"/>
      <c r="G38" s="385"/>
      <c r="H38" s="385"/>
      <c r="I38" s="385"/>
      <c r="J38" s="385"/>
      <c r="K38" s="385"/>
      <c r="L38" s="124"/>
      <c r="M38" s="125"/>
      <c r="N38" s="126"/>
      <c r="O38" s="126"/>
      <c r="P38" s="126"/>
      <c r="Q38" s="127"/>
    </row>
    <row r="39" spans="1:17" s="128" customFormat="1" ht="15" customHeight="1">
      <c r="A39" s="123"/>
      <c r="B39" s="124"/>
      <c r="C39" s="377" t="s">
        <v>862</v>
      </c>
      <c r="D39" s="377"/>
      <c r="E39" s="386"/>
      <c r="F39" s="385"/>
      <c r="G39" s="385"/>
      <c r="H39" s="385"/>
      <c r="I39" s="385"/>
      <c r="J39" s="385"/>
      <c r="K39" s="385"/>
      <c r="L39" s="124"/>
      <c r="M39" s="125"/>
      <c r="N39" s="126"/>
      <c r="O39" s="126"/>
      <c r="P39" s="126"/>
      <c r="Q39" s="127"/>
    </row>
    <row r="40" spans="1:17" s="128" customFormat="1" ht="15" customHeight="1">
      <c r="A40" s="123"/>
      <c r="B40" s="124"/>
      <c r="C40" s="377" t="s">
        <v>999</v>
      </c>
      <c r="D40" s="377"/>
      <c r="E40" s="378"/>
      <c r="F40" s="379"/>
      <c r="G40" s="379"/>
      <c r="H40" s="379"/>
      <c r="I40" s="379"/>
      <c r="J40" s="379"/>
      <c r="K40" s="380"/>
      <c r="L40" s="124"/>
      <c r="M40" s="125"/>
      <c r="N40" s="126"/>
      <c r="O40" s="126"/>
      <c r="P40" s="126"/>
      <c r="Q40" s="127"/>
    </row>
    <row r="41" spans="1:17" s="128" customFormat="1" ht="34.5" customHeight="1">
      <c r="A41" s="123"/>
      <c r="B41" s="124"/>
      <c r="C41" s="377" t="s">
        <v>1000</v>
      </c>
      <c r="D41" s="377"/>
      <c r="E41" s="379"/>
      <c r="F41" s="379"/>
      <c r="G41" s="379"/>
      <c r="H41" s="379"/>
      <c r="I41" s="379"/>
      <c r="J41" s="379"/>
      <c r="K41" s="380"/>
      <c r="L41" s="124"/>
      <c r="M41" s="125"/>
      <c r="N41" s="126"/>
      <c r="O41" s="126"/>
      <c r="P41" s="126"/>
      <c r="Q41" s="127"/>
    </row>
    <row r="42" spans="1:17" s="128" customFormat="1" ht="11.25">
      <c r="A42" s="123"/>
      <c r="B42" s="124"/>
      <c r="C42" s="129"/>
      <c r="D42" s="129"/>
      <c r="E42" s="129"/>
      <c r="F42" s="129"/>
      <c r="G42" s="129"/>
      <c r="H42" s="129"/>
      <c r="I42" s="125"/>
      <c r="J42" s="125"/>
      <c r="K42" s="125"/>
      <c r="L42" s="125"/>
      <c r="M42" s="125"/>
      <c r="N42" s="126"/>
      <c r="O42" s="126"/>
      <c r="P42" s="126"/>
      <c r="Q42" s="127"/>
    </row>
    <row r="43" spans="1:17" s="128" customFormat="1" ht="11.25">
      <c r="A43" s="123"/>
      <c r="B43" s="124"/>
      <c r="C43" s="387" t="s">
        <v>1069</v>
      </c>
      <c r="D43" s="387"/>
      <c r="E43" s="387"/>
      <c r="F43" s="387"/>
      <c r="G43" s="387"/>
      <c r="H43" s="387"/>
      <c r="I43" s="125"/>
      <c r="J43" s="125"/>
      <c r="K43" s="125"/>
      <c r="L43" s="125"/>
      <c r="M43" s="125"/>
      <c r="N43" s="126"/>
      <c r="O43" s="126"/>
      <c r="P43" s="126"/>
      <c r="Q43" s="127"/>
    </row>
    <row r="44" spans="1:17" s="128" customFormat="1" ht="15" customHeight="1">
      <c r="A44" s="123"/>
      <c r="B44" s="124"/>
      <c r="C44" s="377" t="s">
        <v>997</v>
      </c>
      <c r="D44" s="377"/>
      <c r="E44" s="380"/>
      <c r="F44" s="382"/>
      <c r="G44" s="382"/>
      <c r="H44" s="382"/>
      <c r="I44" s="382"/>
      <c r="J44" s="382"/>
      <c r="K44" s="382"/>
      <c r="L44" s="124"/>
      <c r="M44" s="125"/>
      <c r="N44" s="126"/>
      <c r="O44" s="126"/>
      <c r="P44" s="126"/>
      <c r="Q44" s="127"/>
    </row>
    <row r="45" spans="1:17" s="128" customFormat="1" ht="15" customHeight="1">
      <c r="A45" s="123"/>
      <c r="B45" s="124"/>
      <c r="C45" s="377" t="s">
        <v>998</v>
      </c>
      <c r="D45" s="377"/>
      <c r="E45" s="381"/>
      <c r="F45" s="382"/>
      <c r="G45" s="382"/>
      <c r="H45" s="382"/>
      <c r="I45" s="382"/>
      <c r="J45" s="382"/>
      <c r="K45" s="382"/>
      <c r="L45" s="124"/>
      <c r="M45" s="125"/>
      <c r="N45" s="126"/>
      <c r="O45" s="126"/>
      <c r="P45" s="126"/>
      <c r="Q45" s="127"/>
    </row>
    <row r="46" spans="1:17" s="128" customFormat="1" ht="15" customHeight="1">
      <c r="A46" s="123"/>
      <c r="B46" s="124"/>
      <c r="C46" s="377" t="s">
        <v>862</v>
      </c>
      <c r="D46" s="377"/>
      <c r="E46" s="383"/>
      <c r="F46" s="384"/>
      <c r="G46" s="384"/>
      <c r="H46" s="384"/>
      <c r="I46" s="384"/>
      <c r="J46" s="384"/>
      <c r="K46" s="384"/>
      <c r="L46" s="124"/>
      <c r="M46" s="125"/>
      <c r="N46" s="126"/>
      <c r="O46" s="126"/>
      <c r="P46" s="126"/>
      <c r="Q46" s="127"/>
    </row>
    <row r="47" spans="1:17" s="128" customFormat="1" ht="15" customHeight="1">
      <c r="A47" s="123"/>
      <c r="B47" s="124"/>
      <c r="C47" s="377" t="s">
        <v>999</v>
      </c>
      <c r="D47" s="377"/>
      <c r="E47" s="378"/>
      <c r="F47" s="379"/>
      <c r="G47" s="379"/>
      <c r="H47" s="379"/>
      <c r="I47" s="379"/>
      <c r="J47" s="379"/>
      <c r="K47" s="380"/>
      <c r="L47" s="124"/>
      <c r="M47" s="125"/>
      <c r="N47" s="126"/>
      <c r="O47" s="126"/>
      <c r="P47" s="126"/>
      <c r="Q47" s="127"/>
    </row>
    <row r="48" spans="1:17" s="128" customFormat="1" ht="33.75" customHeight="1">
      <c r="A48" s="123"/>
      <c r="B48" s="124"/>
      <c r="C48" s="377" t="s">
        <v>1000</v>
      </c>
      <c r="D48" s="377"/>
      <c r="E48" s="379"/>
      <c r="F48" s="379"/>
      <c r="G48" s="379"/>
      <c r="H48" s="379"/>
      <c r="I48" s="379"/>
      <c r="J48" s="379"/>
      <c r="K48" s="379"/>
      <c r="L48" s="124"/>
      <c r="M48" s="125"/>
      <c r="N48" s="126"/>
      <c r="O48" s="126"/>
      <c r="P48" s="126"/>
      <c r="Q48" s="127"/>
    </row>
    <row r="49" spans="2:17" ht="11.25">
      <c r="B49" s="130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2"/>
    </row>
  </sheetData>
  <sheetProtection password="FA9C" sheet="1" objects="1" scenarios="1" formatColumns="0" formatRows="0"/>
  <mergeCells count="26">
    <mergeCell ref="C40:D40"/>
    <mergeCell ref="E40:K40"/>
    <mergeCell ref="P2:Q2"/>
    <mergeCell ref="C3:P3"/>
    <mergeCell ref="C5:H5"/>
    <mergeCell ref="C6:H6"/>
    <mergeCell ref="C36:H36"/>
    <mergeCell ref="C37:D37"/>
    <mergeCell ref="E37:K37"/>
    <mergeCell ref="C38:D38"/>
    <mergeCell ref="E38:K38"/>
    <mergeCell ref="C39:D39"/>
    <mergeCell ref="E39:K39"/>
    <mergeCell ref="C48:D48"/>
    <mergeCell ref="E48:K48"/>
    <mergeCell ref="C41:D41"/>
    <mergeCell ref="E41:K41"/>
    <mergeCell ref="C43:H43"/>
    <mergeCell ref="C44:D44"/>
    <mergeCell ref="E44:K44"/>
    <mergeCell ref="C47:D47"/>
    <mergeCell ref="E47:K47"/>
    <mergeCell ref="C45:D45"/>
    <mergeCell ref="E45:K45"/>
    <mergeCell ref="C46:D46"/>
    <mergeCell ref="E46:K46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36577918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19.7109375" style="48" bestFit="1" customWidth="1"/>
    <col min="2" max="2" width="21.140625" style="48" bestFit="1" customWidth="1"/>
    <col min="3" max="16384" width="9.140625" style="48" customWidth="1"/>
  </cols>
  <sheetData>
    <row r="1" spans="1:2" ht="11.25">
      <c r="A1" s="341" t="s">
        <v>1049</v>
      </c>
      <c r="B1" s="341" t="s">
        <v>1050</v>
      </c>
    </row>
    <row r="2" spans="1:2" ht="11.25">
      <c r="A2" t="s">
        <v>1022</v>
      </c>
      <c r="B2" t="s">
        <v>1103</v>
      </c>
    </row>
    <row r="3" spans="1:2" ht="11.25">
      <c r="A3" t="s">
        <v>1025</v>
      </c>
      <c r="B3" t="s">
        <v>1058</v>
      </c>
    </row>
    <row r="4" spans="1:2" ht="11.25">
      <c r="A4" t="s">
        <v>1099</v>
      </c>
      <c r="B4" t="s">
        <v>1052</v>
      </c>
    </row>
    <row r="5" spans="1:2" ht="11.25">
      <c r="A5" t="s">
        <v>1100</v>
      </c>
      <c r="B5" t="s">
        <v>1053</v>
      </c>
    </row>
    <row r="6" spans="1:2" ht="11.25">
      <c r="A6" t="s">
        <v>1101</v>
      </c>
      <c r="B6" t="s">
        <v>1054</v>
      </c>
    </row>
    <row r="7" spans="1:2" ht="11.25">
      <c r="A7" t="s">
        <v>1102</v>
      </c>
      <c r="B7" t="s">
        <v>1055</v>
      </c>
    </row>
    <row r="8" spans="1:2" ht="11.25">
      <c r="A8" t="s">
        <v>1350</v>
      </c>
      <c r="B8" t="s">
        <v>1056</v>
      </c>
    </row>
    <row r="9" spans="1:2" ht="11.25">
      <c r="A9" t="s">
        <v>944</v>
      </c>
      <c r="B9" t="s">
        <v>1057</v>
      </c>
    </row>
    <row r="10" spans="1:2" ht="11.25">
      <c r="A10" t="s">
        <v>1028</v>
      </c>
      <c r="B10" t="s">
        <v>1059</v>
      </c>
    </row>
    <row r="11" ht="11.25">
      <c r="B11" s="48" t="s">
        <v>1060</v>
      </c>
    </row>
    <row r="12" ht="11.25">
      <c r="B12" s="48" t="s">
        <v>1061</v>
      </c>
    </row>
    <row r="13" ht="11.25">
      <c r="B13" s="48" t="s">
        <v>1062</v>
      </c>
    </row>
    <row r="14" ht="11.25">
      <c r="B14" s="48" t="s">
        <v>1063</v>
      </c>
    </row>
    <row r="15" ht="11.25">
      <c r="B15" s="48" t="s">
        <v>1064</v>
      </c>
    </row>
    <row r="16" ht="11.25">
      <c r="B16" s="48" t="s">
        <v>1065</v>
      </c>
    </row>
    <row r="17" ht="11.25">
      <c r="B17" s="48" t="s">
        <v>1066</v>
      </c>
    </row>
    <row r="18" ht="11.25">
      <c r="B18" s="48" t="s">
        <v>1051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1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332" bestFit="1" customWidth="1"/>
    <col min="2" max="4" width="9.140625" style="3" customWidth="1"/>
    <col min="5" max="5" width="6.8515625" style="3" customWidth="1"/>
    <col min="6" max="6" width="9.140625" style="3" customWidth="1"/>
    <col min="7" max="7" width="53.140625" style="3" bestFit="1" customWidth="1"/>
    <col min="8" max="12" width="9.140625" style="3" customWidth="1"/>
    <col min="13" max="13" width="12.421875" style="47" bestFit="1" customWidth="1"/>
    <col min="14" max="14" width="11.57421875" style="47" bestFit="1" customWidth="1"/>
    <col min="15" max="16" width="9.140625" style="47" customWidth="1"/>
    <col min="17" max="26" width="9.140625" style="3" customWidth="1"/>
    <col min="27" max="27" width="9.140625" style="50" customWidth="1"/>
    <col min="28" max="16384" width="9.140625" style="3" customWidth="1"/>
  </cols>
  <sheetData>
    <row r="2" spans="1:27" s="55" customFormat="1" ht="15" customHeight="1">
      <c r="A2" s="333" t="s">
        <v>1373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  <c r="N2" s="74"/>
      <c r="O2" s="74"/>
      <c r="P2" s="74"/>
      <c r="Q2" s="73"/>
      <c r="R2" s="73"/>
      <c r="S2" s="73"/>
      <c r="T2" s="73"/>
      <c r="U2" s="73"/>
      <c r="V2" s="73"/>
      <c r="W2" s="73"/>
      <c r="X2" s="73"/>
      <c r="Y2" s="73"/>
      <c r="Z2" s="73"/>
      <c r="AA2" s="75"/>
    </row>
    <row r="4" spans="1:9" s="80" customFormat="1" ht="15" customHeight="1">
      <c r="A4" s="79"/>
      <c r="B4" s="79"/>
      <c r="D4" s="222"/>
      <c r="E4" s="276"/>
      <c r="F4" s="357"/>
      <c r="G4" s="233" t="s">
        <v>835</v>
      </c>
      <c r="H4" s="327"/>
      <c r="I4" s="196"/>
    </row>
    <row r="7" spans="1:27" s="55" customFormat="1" ht="15" customHeight="1">
      <c r="A7" s="333" t="s">
        <v>1374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4"/>
      <c r="N7" s="74"/>
      <c r="O7" s="74"/>
      <c r="P7" s="74"/>
      <c r="Q7" s="73"/>
      <c r="R7" s="73"/>
      <c r="S7" s="73"/>
      <c r="T7" s="73"/>
      <c r="U7" s="73"/>
      <c r="V7" s="73"/>
      <c r="W7" s="73"/>
      <c r="X7" s="73"/>
      <c r="Y7" s="73"/>
      <c r="Z7" s="73"/>
      <c r="AA7" s="75"/>
    </row>
    <row r="9" spans="1:10" s="98" customFormat="1" ht="15" customHeight="1">
      <c r="A9" s="97"/>
      <c r="B9" s="97"/>
      <c r="D9" s="202"/>
      <c r="E9" s="424"/>
      <c r="F9" s="446"/>
      <c r="G9" s="234" t="s">
        <v>1327</v>
      </c>
      <c r="H9" s="230" t="s">
        <v>835</v>
      </c>
      <c r="I9" s="267"/>
      <c r="J9" s="243"/>
    </row>
    <row r="10" spans="1:10" s="98" customFormat="1" ht="15" customHeight="1">
      <c r="A10" s="97"/>
      <c r="B10" s="97"/>
      <c r="D10" s="202"/>
      <c r="E10" s="424"/>
      <c r="F10" s="446"/>
      <c r="G10" s="234" t="s">
        <v>1390</v>
      </c>
      <c r="H10" s="290"/>
      <c r="I10" s="269"/>
      <c r="J10" s="324"/>
    </row>
    <row r="11" spans="1:10" s="98" customFormat="1" ht="15" customHeight="1">
      <c r="A11" s="97"/>
      <c r="B11" s="97"/>
      <c r="D11" s="202"/>
      <c r="E11" s="424"/>
      <c r="F11" s="446"/>
      <c r="G11" s="234" t="s">
        <v>1389</v>
      </c>
      <c r="H11" s="230" t="s">
        <v>835</v>
      </c>
      <c r="I11" s="268">
        <f>IF(I10="",0,IF(I10=0,0,I9/I10))</f>
        <v>0</v>
      </c>
      <c r="J11" s="324"/>
    </row>
    <row r="12" spans="1:10" s="98" customFormat="1" ht="15" customHeight="1">
      <c r="A12" s="97"/>
      <c r="B12" s="97"/>
      <c r="D12" s="202"/>
      <c r="E12" s="424"/>
      <c r="F12" s="446"/>
      <c r="G12" s="234" t="s">
        <v>1328</v>
      </c>
      <c r="H12" s="230" t="s">
        <v>1265</v>
      </c>
      <c r="I12" s="293"/>
      <c r="J12" s="243"/>
    </row>
    <row r="14" spans="1:27" s="55" customFormat="1" ht="15" customHeight="1">
      <c r="A14" s="333" t="s">
        <v>1375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4"/>
      <c r="N14" s="74"/>
      <c r="O14" s="74"/>
      <c r="P14" s="74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5"/>
    </row>
    <row r="16" spans="1:8" s="48" customFormat="1" ht="15" customHeight="1">
      <c r="A16" s="334"/>
      <c r="D16" s="222"/>
      <c r="E16" s="302"/>
      <c r="F16" s="223"/>
      <c r="G16" s="304"/>
      <c r="H16" s="203"/>
    </row>
    <row r="19" spans="1:27" s="55" customFormat="1" ht="15" customHeight="1">
      <c r="A19" s="333" t="s">
        <v>1418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4"/>
      <c r="N19" s="74"/>
      <c r="O19" s="74"/>
      <c r="P19" s="74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5"/>
    </row>
    <row r="21" spans="1:10" s="48" customFormat="1" ht="15" customHeight="1">
      <c r="A21" s="334"/>
      <c r="D21" s="222"/>
      <c r="E21" s="302"/>
      <c r="F21" s="223"/>
      <c r="G21" s="362"/>
      <c r="H21" s="362"/>
      <c r="I21" s="304"/>
      <c r="J21" s="203"/>
    </row>
  </sheetData>
  <sheetProtection formatColumns="0" formatRows="0"/>
  <protectedRanges>
    <protectedRange sqref="H59 A60 B61:F61 H61 H55 H63 H57 B57:F57 H53 B53:F53 H91 A92 B93:F93 H93 H87 H95 H89 B89:F89 H85 B85:F85 H75 A76 B77:F77 H77 H71 H79 H73 B73:F73 H69 B69:F69" name="p_d_8"/>
    <protectedRange sqref="B100:E100 G100" name="p_d_9"/>
    <protectedRange sqref="B106:E106 G106" name="p_d_10"/>
    <protectedRange sqref="B117:J117" name="p2_edit_1"/>
    <protectedRange sqref="E22:G22 F47:G47 F25:G25 E44:G44 E38:G38" name="p10_edit"/>
    <protectedRange sqref="B129:M129" name="p7_edit"/>
    <protectedRange sqref="B132:M133" name="p7_edit_1"/>
    <protectedRange sqref="B139:I139" name="p2_edit_2"/>
    <protectedRange sqref="B142:I143" name="p2_edit_3"/>
    <protectedRange sqref="A110 B111:J111" name="p2_edit"/>
  </protectedRanges>
  <mergeCells count="2">
    <mergeCell ref="E9:E12"/>
    <mergeCell ref="F9:F12"/>
  </mergeCells>
  <dataValidations count="2">
    <dataValidation type="decimal" allowBlank="1" showInputMessage="1" showErrorMessage="1" error="Значение должно быть действительным числом" sqref="H4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I9:I1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9.140625" style="41" customWidth="1"/>
    <col min="2" max="2" width="14.140625" style="39" customWidth="1"/>
    <col min="3" max="3" width="8.28125" style="39" customWidth="1"/>
    <col min="4" max="4" width="19.00390625" style="39" bestFit="1" customWidth="1"/>
    <col min="5" max="7" width="12.28125" style="39" bestFit="1" customWidth="1"/>
    <col min="8" max="8" width="68.28125" style="53" customWidth="1"/>
    <col min="9" max="9" width="32.140625" style="39" customWidth="1"/>
    <col min="10" max="10" width="48.140625" style="39" customWidth="1"/>
    <col min="11" max="16384" width="9.140625" style="39" customWidth="1"/>
  </cols>
  <sheetData>
    <row r="1" spans="1:92" ht="11.25">
      <c r="A1" s="38" t="s">
        <v>1006</v>
      </c>
      <c r="B1" s="38" t="s">
        <v>1002</v>
      </c>
      <c r="C1" s="38" t="s">
        <v>1003</v>
      </c>
      <c r="D1" s="40" t="s">
        <v>837</v>
      </c>
      <c r="E1" s="40" t="s">
        <v>857</v>
      </c>
      <c r="F1" s="40" t="s">
        <v>859</v>
      </c>
      <c r="G1" s="40" t="s">
        <v>858</v>
      </c>
      <c r="H1" s="40" t="s">
        <v>1187</v>
      </c>
      <c r="I1" s="40" t="s">
        <v>1075</v>
      </c>
      <c r="J1" s="40" t="s">
        <v>1408</v>
      </c>
      <c r="CN1" s="76" t="s">
        <v>826</v>
      </c>
    </row>
    <row r="2" spans="1:10" ht="34.5">
      <c r="A2" s="41" t="s">
        <v>829</v>
      </c>
      <c r="B2" s="342" t="s">
        <v>1004</v>
      </c>
      <c r="C2" s="43">
        <v>2006</v>
      </c>
      <c r="D2" s="343" t="s">
        <v>835</v>
      </c>
      <c r="E2" s="58" t="s">
        <v>838</v>
      </c>
      <c r="F2" s="58" t="s">
        <v>839</v>
      </c>
      <c r="G2" s="58" t="s">
        <v>839</v>
      </c>
      <c r="H2" s="191" t="s">
        <v>1417</v>
      </c>
      <c r="I2" s="315" t="s">
        <v>1393</v>
      </c>
      <c r="J2" s="39" t="s">
        <v>1400</v>
      </c>
    </row>
    <row r="3" spans="1:10" ht="12.75">
      <c r="A3" s="41" t="s">
        <v>830</v>
      </c>
      <c r="B3" s="342" t="s">
        <v>855</v>
      </c>
      <c r="C3" s="39">
        <v>2007</v>
      </c>
      <c r="D3" s="343" t="s">
        <v>836</v>
      </c>
      <c r="E3" s="58" t="s">
        <v>840</v>
      </c>
      <c r="F3" s="58" t="s">
        <v>841</v>
      </c>
      <c r="G3" s="58" t="s">
        <v>841</v>
      </c>
      <c r="H3" s="191" t="s">
        <v>1105</v>
      </c>
      <c r="I3" s="315" t="s">
        <v>1394</v>
      </c>
      <c r="J3" s="39" t="s">
        <v>1401</v>
      </c>
    </row>
    <row r="4" spans="2:10" ht="34.5">
      <c r="B4" s="342" t="s">
        <v>856</v>
      </c>
      <c r="C4" s="43">
        <v>2008</v>
      </c>
      <c r="E4" s="58" t="s">
        <v>1040</v>
      </c>
      <c r="F4" s="58" t="s">
        <v>842</v>
      </c>
      <c r="G4" s="58" t="s">
        <v>842</v>
      </c>
      <c r="H4" s="191" t="s">
        <v>1106</v>
      </c>
      <c r="I4" s="315" t="s">
        <v>1395</v>
      </c>
      <c r="J4" s="39" t="s">
        <v>1402</v>
      </c>
    </row>
    <row r="5" spans="2:10" ht="12.75">
      <c r="B5" s="342" t="s">
        <v>993</v>
      </c>
      <c r="C5" s="39">
        <v>2009</v>
      </c>
      <c r="E5" s="58" t="s">
        <v>843</v>
      </c>
      <c r="F5" s="58" t="s">
        <v>844</v>
      </c>
      <c r="G5" s="58" t="s">
        <v>844</v>
      </c>
      <c r="H5" s="191" t="s">
        <v>1107</v>
      </c>
      <c r="J5" s="39" t="s">
        <v>1403</v>
      </c>
    </row>
    <row r="6" spans="2:10" ht="11.25">
      <c r="B6" s="42"/>
      <c r="C6" s="43">
        <v>2010</v>
      </c>
      <c r="E6" s="58" t="s">
        <v>1041</v>
      </c>
      <c r="F6" s="58" t="s">
        <v>845</v>
      </c>
      <c r="G6" s="58" t="s">
        <v>845</v>
      </c>
      <c r="H6" s="191" t="s">
        <v>1108</v>
      </c>
      <c r="J6" s="39" t="s">
        <v>1396</v>
      </c>
    </row>
    <row r="7" spans="2:10" ht="11.25">
      <c r="B7" s="42"/>
      <c r="C7" s="43">
        <v>2011</v>
      </c>
      <c r="E7" s="58" t="s">
        <v>1042</v>
      </c>
      <c r="F7" s="58" t="s">
        <v>846</v>
      </c>
      <c r="G7" s="58" t="s">
        <v>846</v>
      </c>
      <c r="H7" s="191" t="s">
        <v>1109</v>
      </c>
      <c r="J7" s="39" t="s">
        <v>1397</v>
      </c>
    </row>
    <row r="8" spans="2:10" ht="11.25">
      <c r="B8" s="42"/>
      <c r="C8" s="43">
        <v>2012</v>
      </c>
      <c r="E8" s="58" t="s">
        <v>1043</v>
      </c>
      <c r="F8" s="58" t="s">
        <v>847</v>
      </c>
      <c r="G8" s="58" t="s">
        <v>847</v>
      </c>
      <c r="H8" s="191" t="s">
        <v>1110</v>
      </c>
      <c r="J8" s="39" t="s">
        <v>1398</v>
      </c>
    </row>
    <row r="9" spans="2:10" ht="11.25">
      <c r="B9" s="42"/>
      <c r="C9" s="43">
        <v>2013</v>
      </c>
      <c r="E9" s="58" t="s">
        <v>848</v>
      </c>
      <c r="F9" s="58" t="s">
        <v>849</v>
      </c>
      <c r="G9" s="58" t="s">
        <v>849</v>
      </c>
      <c r="H9" s="191" t="s">
        <v>1111</v>
      </c>
      <c r="J9" s="39" t="s">
        <v>1399</v>
      </c>
    </row>
    <row r="10" spans="2:10" ht="11.25">
      <c r="B10" s="42"/>
      <c r="C10" s="43">
        <v>2014</v>
      </c>
      <c r="E10" s="58" t="s">
        <v>850</v>
      </c>
      <c r="F10" s="58" t="s">
        <v>851</v>
      </c>
      <c r="G10" s="58" t="s">
        <v>851</v>
      </c>
      <c r="H10" s="191" t="s">
        <v>1112</v>
      </c>
      <c r="J10" s="39" t="s">
        <v>1404</v>
      </c>
    </row>
    <row r="11" spans="2:10" ht="11.25">
      <c r="B11" s="42"/>
      <c r="C11" s="43">
        <v>2015</v>
      </c>
      <c r="E11" s="58" t="s">
        <v>852</v>
      </c>
      <c r="F11" s="58">
        <v>10</v>
      </c>
      <c r="G11" s="58">
        <v>10</v>
      </c>
      <c r="H11" s="191" t="s">
        <v>1113</v>
      </c>
      <c r="J11" s="39" t="s">
        <v>1405</v>
      </c>
    </row>
    <row r="12" spans="2:10" ht="11.25">
      <c r="B12" s="42"/>
      <c r="C12" s="43"/>
      <c r="E12" s="58" t="s">
        <v>853</v>
      </c>
      <c r="F12" s="58">
        <v>11</v>
      </c>
      <c r="G12" s="58">
        <v>11</v>
      </c>
      <c r="H12" s="191" t="s">
        <v>1114</v>
      </c>
      <c r="J12" s="39" t="s">
        <v>1406</v>
      </c>
    </row>
    <row r="13" spans="2:10" ht="11.25">
      <c r="B13" s="42"/>
      <c r="C13" s="43"/>
      <c r="E13" s="58" t="s">
        <v>854</v>
      </c>
      <c r="F13" s="58">
        <v>12</v>
      </c>
      <c r="G13" s="58">
        <v>12</v>
      </c>
      <c r="H13" s="191" t="s">
        <v>1115</v>
      </c>
      <c r="J13" s="39" t="s">
        <v>1407</v>
      </c>
    </row>
    <row r="14" spans="2:8" ht="11.25">
      <c r="B14" s="42"/>
      <c r="C14" s="43"/>
      <c r="E14" s="58"/>
      <c r="F14" s="58"/>
      <c r="G14" s="58">
        <v>13</v>
      </c>
      <c r="H14" s="191" t="s">
        <v>1116</v>
      </c>
    </row>
    <row r="15" spans="2:8" ht="11.25">
      <c r="B15" s="42"/>
      <c r="C15" s="43"/>
      <c r="E15" s="58"/>
      <c r="F15" s="58"/>
      <c r="G15" s="58">
        <v>14</v>
      </c>
      <c r="H15" s="191" t="s">
        <v>1117</v>
      </c>
    </row>
    <row r="16" spans="2:8" ht="11.25">
      <c r="B16" s="42"/>
      <c r="C16" s="43"/>
      <c r="E16" s="58"/>
      <c r="F16" s="58"/>
      <c r="G16" s="58">
        <v>15</v>
      </c>
      <c r="H16" s="191" t="s">
        <v>1118</v>
      </c>
    </row>
    <row r="17" spans="5:8" ht="11.25">
      <c r="E17" s="58"/>
      <c r="F17" s="58"/>
      <c r="G17" s="58">
        <v>16</v>
      </c>
      <c r="H17" s="191" t="s">
        <v>1119</v>
      </c>
    </row>
    <row r="18" spans="5:8" ht="11.25">
      <c r="E18" s="58"/>
      <c r="F18" s="58"/>
      <c r="G18" s="58">
        <v>17</v>
      </c>
      <c r="H18" s="191" t="s">
        <v>1120</v>
      </c>
    </row>
    <row r="19" spans="5:8" ht="11.25">
      <c r="E19" s="58"/>
      <c r="F19" s="58"/>
      <c r="G19" s="58">
        <v>18</v>
      </c>
      <c r="H19" s="191" t="s">
        <v>1121</v>
      </c>
    </row>
    <row r="20" spans="5:8" ht="11.25">
      <c r="E20" s="58"/>
      <c r="F20" s="58"/>
      <c r="G20" s="58">
        <v>19</v>
      </c>
      <c r="H20" s="191" t="s">
        <v>1122</v>
      </c>
    </row>
    <row r="21" spans="5:8" ht="11.25">
      <c r="E21" s="58"/>
      <c r="F21" s="58"/>
      <c r="G21" s="58">
        <v>20</v>
      </c>
      <c r="H21" s="191" t="s">
        <v>1123</v>
      </c>
    </row>
    <row r="22" spans="5:8" ht="11.25">
      <c r="E22" s="58"/>
      <c r="F22" s="58"/>
      <c r="G22" s="58">
        <v>21</v>
      </c>
      <c r="H22" s="191" t="s">
        <v>1124</v>
      </c>
    </row>
    <row r="23" spans="5:8" ht="11.25">
      <c r="E23" s="58"/>
      <c r="F23" s="58"/>
      <c r="G23" s="58">
        <v>22</v>
      </c>
      <c r="H23" s="191" t="s">
        <v>1125</v>
      </c>
    </row>
    <row r="24" spans="1:8" ht="11.25">
      <c r="A24" s="39"/>
      <c r="E24" s="58"/>
      <c r="F24" s="58"/>
      <c r="G24" s="58">
        <v>23</v>
      </c>
      <c r="H24" s="191" t="s">
        <v>1126</v>
      </c>
    </row>
    <row r="25" spans="5:8" ht="11.25">
      <c r="E25" s="58"/>
      <c r="F25" s="58"/>
      <c r="G25" s="58">
        <v>24</v>
      </c>
      <c r="H25" s="191" t="s">
        <v>1127</v>
      </c>
    </row>
    <row r="26" spans="5:8" ht="11.25">
      <c r="E26" s="58"/>
      <c r="F26" s="58"/>
      <c r="G26" s="58">
        <v>25</v>
      </c>
      <c r="H26" s="191" t="s">
        <v>1128</v>
      </c>
    </row>
    <row r="27" spans="5:8" ht="11.25">
      <c r="E27" s="58"/>
      <c r="F27" s="58"/>
      <c r="G27" s="58">
        <v>26</v>
      </c>
      <c r="H27" s="191" t="s">
        <v>1129</v>
      </c>
    </row>
    <row r="28" spans="5:8" ht="11.25">
      <c r="E28" s="58"/>
      <c r="F28" s="58"/>
      <c r="G28" s="58">
        <v>27</v>
      </c>
      <c r="H28" s="191" t="s">
        <v>1130</v>
      </c>
    </row>
    <row r="29" spans="5:8" ht="11.25">
      <c r="E29" s="58"/>
      <c r="F29" s="58"/>
      <c r="G29" s="58">
        <v>28</v>
      </c>
      <c r="H29" s="191" t="s">
        <v>1131</v>
      </c>
    </row>
    <row r="30" spans="5:8" ht="11.25">
      <c r="E30" s="58"/>
      <c r="F30" s="58"/>
      <c r="G30" s="58">
        <v>29</v>
      </c>
      <c r="H30" s="191" t="s">
        <v>1132</v>
      </c>
    </row>
    <row r="31" spans="5:8" ht="11.25">
      <c r="E31" s="58"/>
      <c r="F31" s="58"/>
      <c r="G31" s="58">
        <v>30</v>
      </c>
      <c r="H31" s="191" t="s">
        <v>1133</v>
      </c>
    </row>
    <row r="32" spans="5:8" ht="11.25">
      <c r="E32" s="58"/>
      <c r="F32" s="58"/>
      <c r="G32" s="58">
        <v>31</v>
      </c>
      <c r="H32" s="191" t="s">
        <v>1134</v>
      </c>
    </row>
    <row r="33" ht="11.25">
      <c r="H33" s="191" t="s">
        <v>1135</v>
      </c>
    </row>
    <row r="34" ht="11.25">
      <c r="H34" s="191" t="s">
        <v>1136</v>
      </c>
    </row>
    <row r="35" ht="11.25">
      <c r="H35" s="191" t="s">
        <v>1137</v>
      </c>
    </row>
    <row r="36" ht="11.25">
      <c r="H36" s="191" t="s">
        <v>1138</v>
      </c>
    </row>
    <row r="37" ht="11.25">
      <c r="H37" s="191" t="s">
        <v>1139</v>
      </c>
    </row>
    <row r="38" ht="11.25">
      <c r="H38" s="191" t="s">
        <v>1140</v>
      </c>
    </row>
    <row r="39" ht="11.25">
      <c r="H39" s="191" t="s">
        <v>1141</v>
      </c>
    </row>
    <row r="40" ht="11.25">
      <c r="H40" s="191" t="s">
        <v>1142</v>
      </c>
    </row>
    <row r="41" ht="11.25">
      <c r="H41" s="191" t="s">
        <v>1143</v>
      </c>
    </row>
    <row r="42" ht="11.25">
      <c r="H42" s="191" t="s">
        <v>1144</v>
      </c>
    </row>
    <row r="43" ht="11.25">
      <c r="H43" s="191" t="s">
        <v>1145</v>
      </c>
    </row>
    <row r="44" ht="11.25">
      <c r="H44" s="191" t="s">
        <v>1146</v>
      </c>
    </row>
    <row r="45" ht="11.25">
      <c r="H45" s="191" t="s">
        <v>1147</v>
      </c>
    </row>
    <row r="46" ht="11.25">
      <c r="H46" s="191" t="s">
        <v>1148</v>
      </c>
    </row>
    <row r="47" ht="11.25">
      <c r="H47" s="191" t="s">
        <v>1149</v>
      </c>
    </row>
    <row r="48" ht="11.25">
      <c r="H48" s="191" t="s">
        <v>1150</v>
      </c>
    </row>
    <row r="49" ht="11.25">
      <c r="H49" s="191" t="s">
        <v>1151</v>
      </c>
    </row>
    <row r="50" ht="11.25">
      <c r="H50" s="191" t="s">
        <v>1152</v>
      </c>
    </row>
    <row r="51" ht="11.25">
      <c r="H51" s="191" t="s">
        <v>1153</v>
      </c>
    </row>
    <row r="52" ht="11.25">
      <c r="H52" s="191" t="s">
        <v>1154</v>
      </c>
    </row>
    <row r="53" ht="11.25">
      <c r="H53" s="191" t="s">
        <v>1155</v>
      </c>
    </row>
    <row r="54" ht="11.25">
      <c r="H54" s="191" t="s">
        <v>1156</v>
      </c>
    </row>
    <row r="55" ht="11.25">
      <c r="H55" s="191" t="s">
        <v>1157</v>
      </c>
    </row>
    <row r="56" ht="11.25">
      <c r="H56" s="191" t="s">
        <v>1158</v>
      </c>
    </row>
    <row r="57" ht="11.25">
      <c r="H57" s="191" t="s">
        <v>1159</v>
      </c>
    </row>
    <row r="58" ht="11.25">
      <c r="H58" s="191" t="s">
        <v>1160</v>
      </c>
    </row>
    <row r="59" ht="11.25">
      <c r="H59" s="191" t="s">
        <v>1161</v>
      </c>
    </row>
    <row r="60" ht="11.25">
      <c r="H60" s="191" t="s">
        <v>1162</v>
      </c>
    </row>
    <row r="61" ht="11.25">
      <c r="H61" s="191" t="s">
        <v>1163</v>
      </c>
    </row>
    <row r="62" ht="11.25">
      <c r="H62" s="191" t="s">
        <v>1164</v>
      </c>
    </row>
    <row r="63" ht="11.25">
      <c r="H63" s="191" t="s">
        <v>1165</v>
      </c>
    </row>
    <row r="64" ht="11.25">
      <c r="H64" s="191" t="s">
        <v>1166</v>
      </c>
    </row>
    <row r="65" ht="11.25">
      <c r="H65" s="191" t="s">
        <v>1167</v>
      </c>
    </row>
    <row r="66" ht="11.25">
      <c r="H66" s="191" t="s">
        <v>1168</v>
      </c>
    </row>
    <row r="67" ht="11.25">
      <c r="H67" s="191" t="s">
        <v>1169</v>
      </c>
    </row>
    <row r="68" ht="11.25">
      <c r="H68" s="191" t="s">
        <v>1170</v>
      </c>
    </row>
    <row r="69" ht="11.25">
      <c r="H69" s="191" t="s">
        <v>1171</v>
      </c>
    </row>
    <row r="70" ht="11.25">
      <c r="H70" s="191" t="s">
        <v>1172</v>
      </c>
    </row>
    <row r="71" ht="11.25">
      <c r="H71" s="191" t="s">
        <v>1173</v>
      </c>
    </row>
    <row r="72" ht="11.25">
      <c r="H72" s="191" t="s">
        <v>1174</v>
      </c>
    </row>
    <row r="73" ht="11.25">
      <c r="H73" s="191" t="s">
        <v>1175</v>
      </c>
    </row>
    <row r="74" ht="11.25">
      <c r="H74" s="191" t="s">
        <v>1176</v>
      </c>
    </row>
    <row r="75" ht="11.25">
      <c r="H75" s="191" t="s">
        <v>1177</v>
      </c>
    </row>
    <row r="76" ht="11.25">
      <c r="H76" s="191" t="s">
        <v>1178</v>
      </c>
    </row>
    <row r="77" ht="11.25">
      <c r="H77" s="191" t="s">
        <v>1179</v>
      </c>
    </row>
    <row r="78" ht="11.25">
      <c r="H78" s="191" t="s">
        <v>1180</v>
      </c>
    </row>
    <row r="79" ht="11.25">
      <c r="H79" s="191" t="s">
        <v>825</v>
      </c>
    </row>
    <row r="80" ht="11.25">
      <c r="H80" s="191" t="s">
        <v>1181</v>
      </c>
    </row>
    <row r="81" ht="11.25">
      <c r="H81" s="191" t="s">
        <v>1182</v>
      </c>
    </row>
    <row r="82" ht="11.25">
      <c r="H82" s="191" t="s">
        <v>1183</v>
      </c>
    </row>
    <row r="83" ht="11.25">
      <c r="H83" s="191" t="s">
        <v>1184</v>
      </c>
    </row>
    <row r="84" ht="11.25">
      <c r="H84" s="191" t="s">
        <v>1185</v>
      </c>
    </row>
    <row r="85" ht="11.25">
      <c r="H85" s="191" t="s">
        <v>1186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1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4" customWidth="1"/>
  </cols>
  <sheetData>
    <row r="1" spans="2:8" ht="11.25">
      <c r="B1" s="54" t="s">
        <v>988</v>
      </c>
      <c r="C1" s="54" t="s">
        <v>989</v>
      </c>
      <c r="D1" s="54" t="s">
        <v>796</v>
      </c>
      <c r="E1" s="54" t="s">
        <v>990</v>
      </c>
      <c r="F1" s="54" t="s">
        <v>991</v>
      </c>
      <c r="G1" s="54" t="s">
        <v>992</v>
      </c>
      <c r="H1" s="54" t="s">
        <v>797</v>
      </c>
    </row>
    <row r="2" spans="1:5" ht="11.25">
      <c r="A2" s="54">
        <v>2</v>
      </c>
      <c r="B2" s="54" t="s">
        <v>1188</v>
      </c>
      <c r="C2" s="54" t="s">
        <v>1190</v>
      </c>
      <c r="D2" s="54" t="s">
        <v>1191</v>
      </c>
      <c r="E2" s="54" t="s">
        <v>1189</v>
      </c>
    </row>
    <row r="3" spans="1:5" ht="11.25">
      <c r="A3" s="54">
        <v>22</v>
      </c>
      <c r="B3" s="54" t="s">
        <v>1193</v>
      </c>
      <c r="C3" s="54" t="s">
        <v>1194</v>
      </c>
      <c r="D3" s="54" t="s">
        <v>1195</v>
      </c>
      <c r="E3" s="54" t="s">
        <v>1196</v>
      </c>
    </row>
    <row r="4" spans="1:5" ht="11.25">
      <c r="A4" s="54">
        <v>61</v>
      </c>
      <c r="B4" s="54" t="s">
        <v>1198</v>
      </c>
      <c r="C4" s="54" t="s">
        <v>1199</v>
      </c>
      <c r="D4" s="54" t="s">
        <v>1200</v>
      </c>
      <c r="E4" s="54" t="s">
        <v>1192</v>
      </c>
    </row>
    <row r="5" spans="1:5" ht="11.25">
      <c r="A5" s="54">
        <v>63</v>
      </c>
      <c r="B5" s="54" t="s">
        <v>1198</v>
      </c>
      <c r="C5" s="54" t="s">
        <v>1201</v>
      </c>
      <c r="D5" s="54" t="s">
        <v>1202</v>
      </c>
      <c r="E5" s="54" t="s">
        <v>1192</v>
      </c>
    </row>
    <row r="6" spans="1:5" ht="11.25">
      <c r="A6" s="54">
        <v>95</v>
      </c>
      <c r="B6" s="54" t="s">
        <v>1203</v>
      </c>
      <c r="C6" s="54" t="s">
        <v>1204</v>
      </c>
      <c r="D6" s="54" t="s">
        <v>1205</v>
      </c>
      <c r="E6" s="54" t="s">
        <v>1206</v>
      </c>
    </row>
    <row r="7" spans="1:5" ht="11.25">
      <c r="A7" s="54">
        <v>107</v>
      </c>
      <c r="B7" s="54" t="s">
        <v>1207</v>
      </c>
      <c r="C7" s="54" t="s">
        <v>1209</v>
      </c>
      <c r="D7" s="54" t="s">
        <v>1210</v>
      </c>
      <c r="E7" s="54" t="s">
        <v>1208</v>
      </c>
    </row>
    <row r="8" spans="1:5" ht="11.25">
      <c r="A8" s="54">
        <v>128</v>
      </c>
      <c r="B8" s="54" t="s">
        <v>1211</v>
      </c>
      <c r="C8" s="54" t="s">
        <v>1213</v>
      </c>
      <c r="D8" s="54" t="s">
        <v>1214</v>
      </c>
      <c r="E8" s="54" t="s">
        <v>1212</v>
      </c>
    </row>
    <row r="9" spans="1:5" ht="11.25">
      <c r="A9" s="54">
        <v>132</v>
      </c>
      <c r="B9" s="54" t="s">
        <v>1211</v>
      </c>
      <c r="C9" s="54" t="s">
        <v>1215</v>
      </c>
      <c r="D9" s="54" t="s">
        <v>1216</v>
      </c>
      <c r="E9" s="54" t="s">
        <v>1212</v>
      </c>
    </row>
    <row r="10" spans="1:5" ht="11.25">
      <c r="A10" s="54">
        <v>166</v>
      </c>
      <c r="B10" s="54" t="s">
        <v>831</v>
      </c>
      <c r="C10" s="54" t="s">
        <v>1218</v>
      </c>
      <c r="D10" s="54" t="s">
        <v>1219</v>
      </c>
      <c r="E10" s="54" t="s">
        <v>1217</v>
      </c>
    </row>
    <row r="11" spans="1:5" ht="11.25">
      <c r="A11" s="54">
        <v>179</v>
      </c>
      <c r="B11" s="54" t="s">
        <v>1220</v>
      </c>
      <c r="C11" s="54" t="s">
        <v>1221</v>
      </c>
      <c r="D11" s="54" t="s">
        <v>1222</v>
      </c>
      <c r="E11" s="54" t="s">
        <v>1197</v>
      </c>
    </row>
    <row r="12" spans="1:5" ht="11.25">
      <c r="A12" s="54">
        <v>180</v>
      </c>
      <c r="B12" s="54" t="s">
        <v>1220</v>
      </c>
      <c r="C12" s="54" t="s">
        <v>1223</v>
      </c>
      <c r="D12" s="54" t="s">
        <v>1224</v>
      </c>
      <c r="E12" s="54" t="s">
        <v>1197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87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3" customWidth="1"/>
  </cols>
  <sheetData>
    <row r="1" spans="2:8" ht="11.25">
      <c r="B1" s="53" t="s">
        <v>988</v>
      </c>
      <c r="C1" s="53" t="s">
        <v>989</v>
      </c>
      <c r="D1" s="53" t="s">
        <v>796</v>
      </c>
      <c r="E1" s="53" t="s">
        <v>990</v>
      </c>
      <c r="F1" s="53" t="s">
        <v>991</v>
      </c>
      <c r="G1" s="53" t="s">
        <v>992</v>
      </c>
      <c r="H1" s="53" t="s">
        <v>797</v>
      </c>
    </row>
    <row r="2" spans="1:8" ht="11.25">
      <c r="A2" s="53">
        <v>1</v>
      </c>
      <c r="B2" s="53" t="s">
        <v>0</v>
      </c>
      <c r="C2" s="53" t="s">
        <v>2</v>
      </c>
      <c r="D2" s="53" t="s">
        <v>3</v>
      </c>
      <c r="E2" s="53" t="s">
        <v>4</v>
      </c>
      <c r="F2" s="53" t="s">
        <v>5</v>
      </c>
      <c r="G2" s="53" t="s">
        <v>6</v>
      </c>
      <c r="H2" s="53" t="s">
        <v>1395</v>
      </c>
    </row>
    <row r="3" spans="1:8" ht="11.25">
      <c r="A3" s="53">
        <v>2</v>
      </c>
      <c r="B3" s="53" t="s">
        <v>7</v>
      </c>
      <c r="C3" s="53" t="s">
        <v>9</v>
      </c>
      <c r="D3" s="53" t="s">
        <v>10</v>
      </c>
      <c r="E3" s="53" t="s">
        <v>11</v>
      </c>
      <c r="F3" s="53" t="s">
        <v>12</v>
      </c>
      <c r="G3" s="53" t="s">
        <v>13</v>
      </c>
      <c r="H3" s="53" t="s">
        <v>1395</v>
      </c>
    </row>
    <row r="4" spans="1:8" ht="11.25">
      <c r="A4" s="53">
        <v>3</v>
      </c>
      <c r="B4" s="53" t="s">
        <v>14</v>
      </c>
      <c r="C4" s="53" t="s">
        <v>16</v>
      </c>
      <c r="D4" s="53" t="s">
        <v>17</v>
      </c>
      <c r="E4" s="53" t="s">
        <v>18</v>
      </c>
      <c r="F4" s="53" t="s">
        <v>19</v>
      </c>
      <c r="G4" s="53" t="s">
        <v>20</v>
      </c>
      <c r="H4" s="53" t="s">
        <v>1393</v>
      </c>
    </row>
    <row r="5" spans="1:8" ht="11.25">
      <c r="A5" s="53">
        <v>4</v>
      </c>
      <c r="B5" s="53" t="s">
        <v>14</v>
      </c>
      <c r="C5" s="53" t="s">
        <v>16</v>
      </c>
      <c r="D5" s="53" t="s">
        <v>17</v>
      </c>
      <c r="E5" s="53" t="s">
        <v>823</v>
      </c>
      <c r="F5" s="53" t="s">
        <v>21</v>
      </c>
      <c r="G5" s="53" t="s">
        <v>20</v>
      </c>
      <c r="H5" s="53" t="s">
        <v>1395</v>
      </c>
    </row>
    <row r="6" spans="1:8" ht="11.25">
      <c r="A6" s="53">
        <v>5</v>
      </c>
      <c r="B6" s="53" t="s">
        <v>14</v>
      </c>
      <c r="C6" s="53" t="s">
        <v>16</v>
      </c>
      <c r="D6" s="53" t="s">
        <v>17</v>
      </c>
      <c r="E6" s="53" t="s">
        <v>22</v>
      </c>
      <c r="F6" s="53" t="s">
        <v>23</v>
      </c>
      <c r="G6" s="53" t="s">
        <v>20</v>
      </c>
      <c r="H6" s="53" t="s">
        <v>1393</v>
      </c>
    </row>
    <row r="7" spans="1:8" ht="11.25">
      <c r="A7" s="53">
        <v>6</v>
      </c>
      <c r="B7" s="53" t="s">
        <v>14</v>
      </c>
      <c r="C7" s="53" t="s">
        <v>16</v>
      </c>
      <c r="D7" s="53" t="s">
        <v>17</v>
      </c>
      <c r="E7" s="53" t="s">
        <v>22</v>
      </c>
      <c r="F7" s="53" t="s">
        <v>24</v>
      </c>
      <c r="G7" s="53" t="s">
        <v>25</v>
      </c>
      <c r="H7" s="53" t="s">
        <v>1393</v>
      </c>
    </row>
    <row r="8" spans="1:8" ht="11.25">
      <c r="A8" s="53">
        <v>7</v>
      </c>
      <c r="B8" s="53" t="s">
        <v>14</v>
      </c>
      <c r="C8" s="53" t="s">
        <v>16</v>
      </c>
      <c r="D8" s="53" t="s">
        <v>17</v>
      </c>
      <c r="E8" s="53" t="s">
        <v>26</v>
      </c>
      <c r="F8" s="53" t="s">
        <v>27</v>
      </c>
      <c r="G8" s="53" t="s">
        <v>20</v>
      </c>
      <c r="H8" s="53" t="s">
        <v>1395</v>
      </c>
    </row>
    <row r="9" spans="1:8" ht="11.25">
      <c r="A9" s="53">
        <v>8</v>
      </c>
      <c r="B9" s="53" t="s">
        <v>14</v>
      </c>
      <c r="C9" s="53" t="s">
        <v>788</v>
      </c>
      <c r="D9" s="53" t="s">
        <v>28</v>
      </c>
      <c r="E9" s="53" t="s">
        <v>1194</v>
      </c>
      <c r="F9" s="53" t="s">
        <v>29</v>
      </c>
      <c r="G9" s="53" t="s">
        <v>20</v>
      </c>
      <c r="H9" s="53" t="s">
        <v>1393</v>
      </c>
    </row>
    <row r="10" spans="1:8" ht="11.25">
      <c r="A10" s="53">
        <v>9</v>
      </c>
      <c r="B10" s="53" t="s">
        <v>14</v>
      </c>
      <c r="C10" s="53" t="s">
        <v>788</v>
      </c>
      <c r="D10" s="53" t="s">
        <v>28</v>
      </c>
      <c r="E10" s="53" t="s">
        <v>30</v>
      </c>
      <c r="F10" s="53" t="s">
        <v>31</v>
      </c>
      <c r="G10" s="53" t="s">
        <v>20</v>
      </c>
      <c r="H10" s="53" t="s">
        <v>1395</v>
      </c>
    </row>
    <row r="11" spans="1:8" ht="11.25">
      <c r="A11" s="53">
        <v>10</v>
      </c>
      <c r="B11" s="53" t="s">
        <v>14</v>
      </c>
      <c r="C11" s="53" t="s">
        <v>32</v>
      </c>
      <c r="D11" s="53" t="s">
        <v>33</v>
      </c>
      <c r="E11" s="53" t="s">
        <v>1194</v>
      </c>
      <c r="F11" s="53" t="s">
        <v>29</v>
      </c>
      <c r="G11" s="53" t="s">
        <v>20</v>
      </c>
      <c r="H11" s="53" t="s">
        <v>1393</v>
      </c>
    </row>
    <row r="12" spans="1:8" ht="11.25">
      <c r="A12" s="53">
        <v>11</v>
      </c>
      <c r="B12" s="53" t="s">
        <v>34</v>
      </c>
      <c r="C12" s="53" t="s">
        <v>34</v>
      </c>
      <c r="D12" s="53" t="s">
        <v>35</v>
      </c>
      <c r="E12" s="53" t="s">
        <v>36</v>
      </c>
      <c r="F12" s="53" t="s">
        <v>37</v>
      </c>
      <c r="G12" s="53" t="s">
        <v>38</v>
      </c>
      <c r="H12" s="53" t="s">
        <v>1393</v>
      </c>
    </row>
    <row r="13" spans="1:8" ht="11.25">
      <c r="A13" s="53">
        <v>12</v>
      </c>
      <c r="B13" s="53" t="s">
        <v>39</v>
      </c>
      <c r="C13" s="53" t="s">
        <v>39</v>
      </c>
      <c r="D13" s="53" t="s">
        <v>40</v>
      </c>
      <c r="E13" s="53" t="s">
        <v>41</v>
      </c>
      <c r="F13" s="53" t="s">
        <v>42</v>
      </c>
      <c r="G13" s="53" t="s">
        <v>43</v>
      </c>
      <c r="H13" s="53" t="s">
        <v>1393</v>
      </c>
    </row>
    <row r="14" spans="1:8" ht="11.25">
      <c r="A14" s="53">
        <v>13</v>
      </c>
      <c r="B14" s="53" t="s">
        <v>39</v>
      </c>
      <c r="C14" s="53" t="s">
        <v>39</v>
      </c>
      <c r="D14" s="53" t="s">
        <v>40</v>
      </c>
      <c r="E14" s="53" t="s">
        <v>44</v>
      </c>
      <c r="F14" s="53" t="s">
        <v>45</v>
      </c>
      <c r="G14" s="53" t="s">
        <v>43</v>
      </c>
      <c r="H14" s="53" t="s">
        <v>1393</v>
      </c>
    </row>
    <row r="15" spans="1:8" ht="11.25">
      <c r="A15" s="53">
        <v>14</v>
      </c>
      <c r="B15" s="53" t="s">
        <v>46</v>
      </c>
      <c r="C15" s="53" t="s">
        <v>46</v>
      </c>
      <c r="D15" s="53" t="s">
        <v>47</v>
      </c>
      <c r="E15" s="53" t="s">
        <v>48</v>
      </c>
      <c r="F15" s="53" t="s">
        <v>49</v>
      </c>
      <c r="G15" s="53" t="s">
        <v>50</v>
      </c>
      <c r="H15" s="53" t="s">
        <v>1393</v>
      </c>
    </row>
    <row r="16" spans="1:8" ht="11.25">
      <c r="A16" s="53">
        <v>15</v>
      </c>
      <c r="B16" s="53" t="s">
        <v>46</v>
      </c>
      <c r="C16" s="53" t="s">
        <v>46</v>
      </c>
      <c r="D16" s="53" t="s">
        <v>47</v>
      </c>
      <c r="E16" s="53" t="s">
        <v>1409</v>
      </c>
      <c r="F16" s="53" t="s">
        <v>51</v>
      </c>
      <c r="G16" s="53" t="s">
        <v>50</v>
      </c>
      <c r="H16" s="53" t="s">
        <v>1395</v>
      </c>
    </row>
    <row r="17" spans="1:8" ht="11.25">
      <c r="A17" s="53">
        <v>16</v>
      </c>
      <c r="B17" s="53" t="s">
        <v>46</v>
      </c>
      <c r="C17" s="53" t="s">
        <v>46</v>
      </c>
      <c r="D17" s="53" t="s">
        <v>47</v>
      </c>
      <c r="E17" s="53" t="s">
        <v>52</v>
      </c>
      <c r="F17" s="53" t="s">
        <v>53</v>
      </c>
      <c r="G17" s="53" t="s">
        <v>50</v>
      </c>
      <c r="H17" s="53" t="s">
        <v>1394</v>
      </c>
    </row>
    <row r="18" spans="1:8" ht="11.25">
      <c r="A18" s="53">
        <v>17</v>
      </c>
      <c r="B18" s="53" t="s">
        <v>46</v>
      </c>
      <c r="C18" s="53" t="s">
        <v>46</v>
      </c>
      <c r="D18" s="53" t="s">
        <v>47</v>
      </c>
      <c r="E18" s="53" t="s">
        <v>54</v>
      </c>
      <c r="F18" s="53" t="s">
        <v>55</v>
      </c>
      <c r="G18" s="53" t="s">
        <v>50</v>
      </c>
      <c r="H18" s="53" t="s">
        <v>1394</v>
      </c>
    </row>
    <row r="19" spans="1:8" ht="11.25">
      <c r="A19" s="53">
        <v>18</v>
      </c>
      <c r="B19" s="53" t="s">
        <v>46</v>
      </c>
      <c r="C19" s="53" t="s">
        <v>46</v>
      </c>
      <c r="D19" s="53" t="s">
        <v>47</v>
      </c>
      <c r="E19" s="53" t="s">
        <v>56</v>
      </c>
      <c r="F19" s="53" t="s">
        <v>57</v>
      </c>
      <c r="G19" s="53" t="s">
        <v>50</v>
      </c>
      <c r="H19" s="53" t="s">
        <v>1394</v>
      </c>
    </row>
    <row r="20" spans="1:8" ht="11.25">
      <c r="A20" s="53">
        <v>19</v>
      </c>
      <c r="B20" s="53" t="s">
        <v>58</v>
      </c>
      <c r="C20" s="53" t="s">
        <v>58</v>
      </c>
      <c r="D20" s="53" t="s">
        <v>59</v>
      </c>
      <c r="E20" s="53" t="s">
        <v>60</v>
      </c>
      <c r="F20" s="53" t="s">
        <v>61</v>
      </c>
      <c r="G20" s="53" t="s">
        <v>62</v>
      </c>
      <c r="H20" s="53" t="s">
        <v>1393</v>
      </c>
    </row>
    <row r="21" spans="1:8" ht="11.25">
      <c r="A21" s="53">
        <v>20</v>
      </c>
      <c r="B21" s="53" t="s">
        <v>58</v>
      </c>
      <c r="C21" s="53" t="s">
        <v>58</v>
      </c>
      <c r="D21" s="53" t="s">
        <v>59</v>
      </c>
      <c r="E21" s="53" t="s">
        <v>63</v>
      </c>
      <c r="F21" s="53" t="s">
        <v>64</v>
      </c>
      <c r="G21" s="53" t="s">
        <v>25</v>
      </c>
      <c r="H21" s="53" t="s">
        <v>1395</v>
      </c>
    </row>
    <row r="22" spans="1:8" ht="11.25">
      <c r="A22" s="53">
        <v>21</v>
      </c>
      <c r="B22" s="53" t="s">
        <v>65</v>
      </c>
      <c r="C22" s="53" t="s">
        <v>65</v>
      </c>
      <c r="D22" s="53" t="s">
        <v>66</v>
      </c>
      <c r="E22" s="53" t="s">
        <v>67</v>
      </c>
      <c r="F22" s="53" t="s">
        <v>68</v>
      </c>
      <c r="G22" s="53" t="s">
        <v>69</v>
      </c>
      <c r="H22" s="53" t="s">
        <v>1395</v>
      </c>
    </row>
    <row r="23" spans="1:8" ht="11.25">
      <c r="A23" s="53">
        <v>22</v>
      </c>
      <c r="B23" s="53" t="s">
        <v>65</v>
      </c>
      <c r="C23" s="53" t="s">
        <v>65</v>
      </c>
      <c r="D23" s="53" t="s">
        <v>66</v>
      </c>
      <c r="E23" s="53" t="s">
        <v>70</v>
      </c>
      <c r="F23" s="53" t="s">
        <v>71</v>
      </c>
      <c r="G23" s="53" t="s">
        <v>69</v>
      </c>
      <c r="H23" s="53" t="s">
        <v>1394</v>
      </c>
    </row>
    <row r="24" spans="1:8" ht="11.25">
      <c r="A24" s="53">
        <v>23</v>
      </c>
      <c r="B24" s="53" t="s">
        <v>72</v>
      </c>
      <c r="C24" s="53" t="s">
        <v>74</v>
      </c>
      <c r="D24" s="53" t="s">
        <v>75</v>
      </c>
      <c r="E24" s="53" t="s">
        <v>76</v>
      </c>
      <c r="F24" s="53" t="s">
        <v>77</v>
      </c>
      <c r="G24" s="53" t="s">
        <v>78</v>
      </c>
      <c r="H24" s="53" t="s">
        <v>1395</v>
      </c>
    </row>
    <row r="25" spans="1:8" ht="11.25">
      <c r="A25" s="53">
        <v>24</v>
      </c>
      <c r="B25" s="53" t="s">
        <v>79</v>
      </c>
      <c r="C25" s="53" t="s">
        <v>81</v>
      </c>
      <c r="D25" s="53" t="s">
        <v>82</v>
      </c>
      <c r="E25" s="53" t="s">
        <v>41</v>
      </c>
      <c r="F25" s="53" t="s">
        <v>42</v>
      </c>
      <c r="G25" s="53" t="s">
        <v>43</v>
      </c>
      <c r="H25" s="53" t="s">
        <v>1393</v>
      </c>
    </row>
    <row r="26" spans="1:8" ht="11.25">
      <c r="A26" s="53">
        <v>25</v>
      </c>
      <c r="B26" s="53" t="s">
        <v>79</v>
      </c>
      <c r="C26" s="53" t="s">
        <v>83</v>
      </c>
      <c r="D26" s="53" t="s">
        <v>84</v>
      </c>
      <c r="E26" s="53" t="s">
        <v>85</v>
      </c>
      <c r="F26" s="53" t="s">
        <v>86</v>
      </c>
      <c r="G26" s="53" t="s">
        <v>43</v>
      </c>
      <c r="H26" s="53" t="s">
        <v>1393</v>
      </c>
    </row>
    <row r="27" spans="1:8" ht="11.25">
      <c r="A27" s="53">
        <v>26</v>
      </c>
      <c r="B27" s="53" t="s">
        <v>87</v>
      </c>
      <c r="C27" s="53" t="s">
        <v>89</v>
      </c>
      <c r="D27" s="53" t="s">
        <v>90</v>
      </c>
      <c r="E27" s="53" t="s">
        <v>823</v>
      </c>
      <c r="F27" s="53" t="s">
        <v>91</v>
      </c>
      <c r="G27" s="53" t="s">
        <v>92</v>
      </c>
      <c r="H27" s="53" t="s">
        <v>1393</v>
      </c>
    </row>
    <row r="28" spans="1:8" ht="11.25">
      <c r="A28" s="53">
        <v>27</v>
      </c>
      <c r="B28" s="53" t="s">
        <v>87</v>
      </c>
      <c r="C28" s="53" t="s">
        <v>89</v>
      </c>
      <c r="D28" s="53" t="s">
        <v>90</v>
      </c>
      <c r="E28" s="53" t="s">
        <v>93</v>
      </c>
      <c r="F28" s="53" t="s">
        <v>94</v>
      </c>
      <c r="G28" s="53" t="s">
        <v>62</v>
      </c>
      <c r="H28" s="53" t="s">
        <v>1395</v>
      </c>
    </row>
    <row r="29" spans="1:8" ht="11.25">
      <c r="A29" s="53">
        <v>28</v>
      </c>
      <c r="B29" s="53" t="s">
        <v>87</v>
      </c>
      <c r="C29" s="53" t="s">
        <v>89</v>
      </c>
      <c r="D29" s="53" t="s">
        <v>90</v>
      </c>
      <c r="E29" s="53" t="s">
        <v>95</v>
      </c>
      <c r="F29" s="53" t="s">
        <v>96</v>
      </c>
      <c r="G29" s="53" t="s">
        <v>92</v>
      </c>
      <c r="H29" s="53" t="s">
        <v>1394</v>
      </c>
    </row>
    <row r="30" spans="1:8" ht="11.25">
      <c r="A30" s="53">
        <v>29</v>
      </c>
      <c r="B30" s="53" t="s">
        <v>97</v>
      </c>
      <c r="C30" s="53" t="s">
        <v>99</v>
      </c>
      <c r="D30" s="53" t="s">
        <v>100</v>
      </c>
      <c r="E30" s="53" t="s">
        <v>101</v>
      </c>
      <c r="F30" s="53" t="s">
        <v>102</v>
      </c>
      <c r="G30" s="53" t="s">
        <v>103</v>
      </c>
      <c r="H30" s="53" t="s">
        <v>1395</v>
      </c>
    </row>
    <row r="31" spans="1:8" ht="11.25">
      <c r="A31" s="53">
        <v>30</v>
      </c>
      <c r="B31" s="53" t="s">
        <v>97</v>
      </c>
      <c r="C31" s="53" t="s">
        <v>99</v>
      </c>
      <c r="D31" s="53" t="s">
        <v>100</v>
      </c>
      <c r="E31" s="53" t="s">
        <v>101</v>
      </c>
      <c r="F31" s="53" t="s">
        <v>104</v>
      </c>
      <c r="G31" s="53" t="s">
        <v>103</v>
      </c>
      <c r="H31" s="53" t="s">
        <v>1395</v>
      </c>
    </row>
    <row r="32" spans="1:8" ht="11.25">
      <c r="A32" s="53">
        <v>31</v>
      </c>
      <c r="B32" s="53" t="s">
        <v>97</v>
      </c>
      <c r="C32" s="53" t="s">
        <v>99</v>
      </c>
      <c r="D32" s="53" t="s">
        <v>100</v>
      </c>
      <c r="E32" s="53" t="s">
        <v>105</v>
      </c>
      <c r="F32" s="53" t="s">
        <v>106</v>
      </c>
      <c r="G32" s="53" t="s">
        <v>103</v>
      </c>
      <c r="H32" s="53" t="s">
        <v>1395</v>
      </c>
    </row>
    <row r="33" spans="1:8" ht="11.25">
      <c r="A33" s="53">
        <v>32</v>
      </c>
      <c r="B33" s="53" t="s">
        <v>107</v>
      </c>
      <c r="C33" s="53" t="s">
        <v>109</v>
      </c>
      <c r="D33" s="53" t="s">
        <v>110</v>
      </c>
      <c r="E33" s="53" t="s">
        <v>111</v>
      </c>
      <c r="F33" s="53" t="s">
        <v>112</v>
      </c>
      <c r="G33" s="53" t="s">
        <v>113</v>
      </c>
      <c r="H33" s="53" t="s">
        <v>1395</v>
      </c>
    </row>
    <row r="34" spans="1:8" ht="11.25">
      <c r="A34" s="53">
        <v>33</v>
      </c>
      <c r="B34" s="53" t="s">
        <v>107</v>
      </c>
      <c r="C34" s="53" t="s">
        <v>109</v>
      </c>
      <c r="D34" s="53" t="s">
        <v>110</v>
      </c>
      <c r="E34" s="53" t="s">
        <v>114</v>
      </c>
      <c r="F34" s="53" t="s">
        <v>115</v>
      </c>
      <c r="G34" s="53" t="s">
        <v>116</v>
      </c>
      <c r="H34" s="53" t="s">
        <v>1395</v>
      </c>
    </row>
    <row r="35" spans="1:8" ht="11.25">
      <c r="A35" s="53">
        <v>34</v>
      </c>
      <c r="B35" s="53" t="s">
        <v>117</v>
      </c>
      <c r="C35" s="53" t="s">
        <v>119</v>
      </c>
      <c r="D35" s="53" t="s">
        <v>120</v>
      </c>
      <c r="E35" s="53" t="s">
        <v>121</v>
      </c>
      <c r="F35" s="53" t="s">
        <v>122</v>
      </c>
      <c r="G35" s="53" t="s">
        <v>123</v>
      </c>
      <c r="H35" s="53" t="s">
        <v>1395</v>
      </c>
    </row>
    <row r="36" spans="1:8" ht="11.25">
      <c r="A36" s="53">
        <v>35</v>
      </c>
      <c r="B36" s="53" t="s">
        <v>124</v>
      </c>
      <c r="C36" s="53" t="s">
        <v>126</v>
      </c>
      <c r="D36" s="53" t="s">
        <v>127</v>
      </c>
      <c r="E36" s="53" t="s">
        <v>823</v>
      </c>
      <c r="F36" s="53" t="s">
        <v>128</v>
      </c>
      <c r="G36" s="53" t="s">
        <v>129</v>
      </c>
      <c r="H36" s="53" t="s">
        <v>1395</v>
      </c>
    </row>
    <row r="37" spans="1:8" ht="11.25">
      <c r="A37" s="53">
        <v>36</v>
      </c>
      <c r="B37" s="53" t="s">
        <v>124</v>
      </c>
      <c r="C37" s="53" t="s">
        <v>126</v>
      </c>
      <c r="D37" s="53" t="s">
        <v>127</v>
      </c>
      <c r="E37" s="53" t="s">
        <v>130</v>
      </c>
      <c r="F37" s="53" t="s">
        <v>131</v>
      </c>
      <c r="G37" s="53" t="s">
        <v>129</v>
      </c>
      <c r="H37" s="53" t="s">
        <v>1395</v>
      </c>
    </row>
    <row r="38" spans="1:8" ht="11.25">
      <c r="A38" s="53">
        <v>37</v>
      </c>
      <c r="B38" s="53" t="s">
        <v>132</v>
      </c>
      <c r="C38" s="53" t="s">
        <v>134</v>
      </c>
      <c r="D38" s="53" t="s">
        <v>135</v>
      </c>
      <c r="E38" s="53" t="s">
        <v>136</v>
      </c>
      <c r="F38" s="53" t="s">
        <v>137</v>
      </c>
      <c r="G38" s="53" t="s">
        <v>138</v>
      </c>
      <c r="H38" s="53" t="s">
        <v>1393</v>
      </c>
    </row>
    <row r="39" spans="1:8" ht="11.25">
      <c r="A39" s="53">
        <v>38</v>
      </c>
      <c r="B39" s="53" t="s">
        <v>132</v>
      </c>
      <c r="C39" s="53" t="s">
        <v>139</v>
      </c>
      <c r="D39" s="53" t="s">
        <v>140</v>
      </c>
      <c r="E39" s="53" t="s">
        <v>136</v>
      </c>
      <c r="F39" s="53" t="s">
        <v>137</v>
      </c>
      <c r="G39" s="53" t="s">
        <v>138</v>
      </c>
      <c r="H39" s="53" t="s">
        <v>1393</v>
      </c>
    </row>
    <row r="40" spans="1:8" ht="11.25">
      <c r="A40" s="53">
        <v>39</v>
      </c>
      <c r="B40" s="53" t="s">
        <v>132</v>
      </c>
      <c r="C40" s="53" t="s">
        <v>141</v>
      </c>
      <c r="D40" s="53" t="s">
        <v>142</v>
      </c>
      <c r="E40" s="53" t="s">
        <v>143</v>
      </c>
      <c r="F40" s="53" t="s">
        <v>144</v>
      </c>
      <c r="G40" s="53" t="s">
        <v>138</v>
      </c>
      <c r="H40" s="53" t="s">
        <v>1395</v>
      </c>
    </row>
    <row r="41" spans="1:8" ht="11.25">
      <c r="A41" s="53">
        <v>40</v>
      </c>
      <c r="B41" s="53" t="s">
        <v>132</v>
      </c>
      <c r="C41" s="53" t="s">
        <v>141</v>
      </c>
      <c r="D41" s="53" t="s">
        <v>142</v>
      </c>
      <c r="E41" s="53" t="s">
        <v>145</v>
      </c>
      <c r="F41" s="53" t="s">
        <v>146</v>
      </c>
      <c r="G41" s="53" t="s">
        <v>138</v>
      </c>
      <c r="H41" s="53" t="s">
        <v>1393</v>
      </c>
    </row>
    <row r="42" spans="1:8" ht="11.25">
      <c r="A42" s="53">
        <v>41</v>
      </c>
      <c r="B42" s="53" t="s">
        <v>132</v>
      </c>
      <c r="C42" s="53" t="s">
        <v>147</v>
      </c>
      <c r="D42" s="53" t="s">
        <v>148</v>
      </c>
      <c r="E42" s="53" t="s">
        <v>136</v>
      </c>
      <c r="F42" s="53" t="s">
        <v>137</v>
      </c>
      <c r="G42" s="53" t="s">
        <v>138</v>
      </c>
      <c r="H42" s="53" t="s">
        <v>1393</v>
      </c>
    </row>
    <row r="43" spans="1:8" ht="11.25">
      <c r="A43" s="53">
        <v>42</v>
      </c>
      <c r="B43" s="53" t="s">
        <v>132</v>
      </c>
      <c r="C43" s="53" t="s">
        <v>149</v>
      </c>
      <c r="D43" s="53" t="s">
        <v>150</v>
      </c>
      <c r="E43" s="53" t="s">
        <v>136</v>
      </c>
      <c r="F43" s="53" t="s">
        <v>137</v>
      </c>
      <c r="G43" s="53" t="s">
        <v>138</v>
      </c>
      <c r="H43" s="53" t="s">
        <v>1393</v>
      </c>
    </row>
    <row r="44" spans="1:8" ht="11.25">
      <c r="A44" s="53">
        <v>43</v>
      </c>
      <c r="B44" s="53" t="s">
        <v>151</v>
      </c>
      <c r="C44" s="53" t="s">
        <v>153</v>
      </c>
      <c r="D44" s="53" t="s">
        <v>154</v>
      </c>
      <c r="E44" s="53" t="s">
        <v>823</v>
      </c>
      <c r="F44" s="53" t="s">
        <v>155</v>
      </c>
      <c r="G44" s="53" t="s">
        <v>156</v>
      </c>
      <c r="H44" s="53" t="s">
        <v>1393</v>
      </c>
    </row>
    <row r="45" spans="1:8" ht="11.25">
      <c r="A45" s="53">
        <v>44</v>
      </c>
      <c r="B45" s="53" t="s">
        <v>157</v>
      </c>
      <c r="C45" s="53" t="s">
        <v>159</v>
      </c>
      <c r="D45" s="53" t="s">
        <v>160</v>
      </c>
      <c r="E45" s="53" t="s">
        <v>161</v>
      </c>
      <c r="F45" s="53" t="s">
        <v>162</v>
      </c>
      <c r="G45" s="53" t="s">
        <v>163</v>
      </c>
      <c r="H45" s="53" t="s">
        <v>1393</v>
      </c>
    </row>
    <row r="46" spans="1:8" ht="11.25">
      <c r="A46" s="53">
        <v>45</v>
      </c>
      <c r="B46" s="53" t="s">
        <v>164</v>
      </c>
      <c r="C46" s="53" t="s">
        <v>166</v>
      </c>
      <c r="D46" s="53" t="s">
        <v>167</v>
      </c>
      <c r="E46" s="53" t="s">
        <v>168</v>
      </c>
      <c r="F46" s="53" t="s">
        <v>169</v>
      </c>
      <c r="G46" s="53" t="s">
        <v>170</v>
      </c>
      <c r="H46" s="53" t="s">
        <v>1395</v>
      </c>
    </row>
    <row r="47" spans="1:8" ht="11.25">
      <c r="A47" s="53">
        <v>46</v>
      </c>
      <c r="B47" s="53" t="s">
        <v>164</v>
      </c>
      <c r="C47" s="53" t="s">
        <v>166</v>
      </c>
      <c r="D47" s="53" t="s">
        <v>167</v>
      </c>
      <c r="E47" s="53" t="s">
        <v>790</v>
      </c>
      <c r="F47" s="53" t="s">
        <v>171</v>
      </c>
      <c r="G47" s="53" t="s">
        <v>170</v>
      </c>
      <c r="H47" s="53" t="s">
        <v>1393</v>
      </c>
    </row>
    <row r="48" spans="1:8" ht="11.25">
      <c r="A48" s="53">
        <v>47</v>
      </c>
      <c r="B48" s="53" t="s">
        <v>164</v>
      </c>
      <c r="C48" s="53" t="s">
        <v>166</v>
      </c>
      <c r="D48" s="53" t="s">
        <v>167</v>
      </c>
      <c r="E48" s="53" t="s">
        <v>172</v>
      </c>
      <c r="F48" s="53" t="s">
        <v>173</v>
      </c>
      <c r="G48" s="53" t="s">
        <v>174</v>
      </c>
      <c r="H48" s="53" t="s">
        <v>1395</v>
      </c>
    </row>
    <row r="49" spans="1:8" ht="11.25">
      <c r="A49" s="53">
        <v>48</v>
      </c>
      <c r="B49" s="53" t="s">
        <v>164</v>
      </c>
      <c r="C49" s="53" t="s">
        <v>175</v>
      </c>
      <c r="D49" s="53" t="s">
        <v>176</v>
      </c>
      <c r="E49" s="53" t="s">
        <v>177</v>
      </c>
      <c r="F49" s="53" t="s">
        <v>178</v>
      </c>
      <c r="G49" s="53" t="s">
        <v>170</v>
      </c>
      <c r="H49" s="53" t="s">
        <v>1393</v>
      </c>
    </row>
    <row r="50" spans="1:8" ht="11.25">
      <c r="A50" s="53">
        <v>49</v>
      </c>
      <c r="B50" s="53" t="s">
        <v>164</v>
      </c>
      <c r="C50" s="53" t="s">
        <v>179</v>
      </c>
      <c r="D50" s="53" t="s">
        <v>180</v>
      </c>
      <c r="E50" s="53" t="s">
        <v>181</v>
      </c>
      <c r="F50" s="53" t="s">
        <v>182</v>
      </c>
      <c r="G50" s="53" t="s">
        <v>170</v>
      </c>
      <c r="H50" s="53" t="s">
        <v>1395</v>
      </c>
    </row>
    <row r="51" spans="1:8" ht="11.25">
      <c r="A51" s="53">
        <v>50</v>
      </c>
      <c r="B51" s="53" t="s">
        <v>164</v>
      </c>
      <c r="C51" s="53" t="s">
        <v>786</v>
      </c>
      <c r="D51" s="53" t="s">
        <v>183</v>
      </c>
      <c r="E51" s="53" t="s">
        <v>184</v>
      </c>
      <c r="F51" s="53" t="s">
        <v>185</v>
      </c>
      <c r="G51" s="53" t="s">
        <v>170</v>
      </c>
      <c r="H51" s="53" t="s">
        <v>1393</v>
      </c>
    </row>
    <row r="52" spans="1:8" ht="11.25">
      <c r="A52" s="53">
        <v>51</v>
      </c>
      <c r="B52" s="53" t="s">
        <v>164</v>
      </c>
      <c r="C52" s="53" t="s">
        <v>186</v>
      </c>
      <c r="D52" s="53" t="s">
        <v>187</v>
      </c>
      <c r="E52" s="53" t="s">
        <v>188</v>
      </c>
      <c r="F52" s="53" t="s">
        <v>189</v>
      </c>
      <c r="G52" s="53" t="s">
        <v>170</v>
      </c>
      <c r="H52" s="53" t="s">
        <v>1393</v>
      </c>
    </row>
    <row r="53" spans="1:8" ht="11.25">
      <c r="A53" s="53">
        <v>52</v>
      </c>
      <c r="B53" s="53" t="s">
        <v>164</v>
      </c>
      <c r="C53" s="53" t="s">
        <v>190</v>
      </c>
      <c r="D53" s="53" t="s">
        <v>191</v>
      </c>
      <c r="E53" s="53" t="s">
        <v>192</v>
      </c>
      <c r="F53" s="53" t="s">
        <v>193</v>
      </c>
      <c r="G53" s="53" t="s">
        <v>170</v>
      </c>
      <c r="H53" s="53" t="s">
        <v>1393</v>
      </c>
    </row>
    <row r="54" spans="1:8" ht="11.25">
      <c r="A54" s="53">
        <v>53</v>
      </c>
      <c r="B54" s="53" t="s">
        <v>164</v>
      </c>
      <c r="C54" s="53" t="s">
        <v>194</v>
      </c>
      <c r="D54" s="53" t="s">
        <v>195</v>
      </c>
      <c r="E54" s="53" t="s">
        <v>196</v>
      </c>
      <c r="F54" s="53" t="s">
        <v>197</v>
      </c>
      <c r="G54" s="53" t="s">
        <v>170</v>
      </c>
      <c r="H54" s="53" t="s">
        <v>1393</v>
      </c>
    </row>
    <row r="55" spans="1:8" ht="11.25">
      <c r="A55" s="53">
        <v>54</v>
      </c>
      <c r="B55" s="53" t="s">
        <v>164</v>
      </c>
      <c r="C55" s="53" t="s">
        <v>198</v>
      </c>
      <c r="D55" s="53" t="s">
        <v>199</v>
      </c>
      <c r="E55" s="53" t="s">
        <v>200</v>
      </c>
      <c r="F55" s="53" t="s">
        <v>201</v>
      </c>
      <c r="G55" s="53" t="s">
        <v>170</v>
      </c>
      <c r="H55" s="53" t="s">
        <v>1393</v>
      </c>
    </row>
    <row r="56" spans="1:8" ht="11.25">
      <c r="A56" s="53">
        <v>55</v>
      </c>
      <c r="B56" s="53" t="s">
        <v>164</v>
      </c>
      <c r="C56" s="53" t="s">
        <v>202</v>
      </c>
      <c r="D56" s="53" t="s">
        <v>203</v>
      </c>
      <c r="E56" s="53" t="s">
        <v>204</v>
      </c>
      <c r="F56" s="53" t="s">
        <v>205</v>
      </c>
      <c r="G56" s="53" t="s">
        <v>170</v>
      </c>
      <c r="H56" s="53" t="s">
        <v>1395</v>
      </c>
    </row>
    <row r="57" spans="1:8" ht="11.25">
      <c r="A57" s="53">
        <v>56</v>
      </c>
      <c r="B57" s="53" t="s">
        <v>206</v>
      </c>
      <c r="C57" s="53" t="s">
        <v>208</v>
      </c>
      <c r="D57" s="53" t="s">
        <v>209</v>
      </c>
      <c r="E57" s="53" t="s">
        <v>210</v>
      </c>
      <c r="F57" s="53" t="s">
        <v>211</v>
      </c>
      <c r="G57" s="53" t="s">
        <v>212</v>
      </c>
      <c r="H57" s="53" t="s">
        <v>1393</v>
      </c>
    </row>
    <row r="58" spans="1:8" ht="11.25">
      <c r="A58" s="53">
        <v>57</v>
      </c>
      <c r="B58" s="53" t="s">
        <v>206</v>
      </c>
      <c r="C58" s="53" t="s">
        <v>213</v>
      </c>
      <c r="D58" s="53" t="s">
        <v>214</v>
      </c>
      <c r="E58" s="53" t="s">
        <v>215</v>
      </c>
      <c r="F58" s="53" t="s">
        <v>216</v>
      </c>
      <c r="G58" s="53" t="s">
        <v>174</v>
      </c>
      <c r="H58" s="53" t="s">
        <v>1393</v>
      </c>
    </row>
    <row r="59" spans="1:8" ht="11.25">
      <c r="A59" s="53">
        <v>58</v>
      </c>
      <c r="B59" s="53" t="s">
        <v>206</v>
      </c>
      <c r="C59" s="53" t="s">
        <v>213</v>
      </c>
      <c r="D59" s="53" t="s">
        <v>214</v>
      </c>
      <c r="E59" s="53" t="s">
        <v>217</v>
      </c>
      <c r="F59" s="53" t="s">
        <v>218</v>
      </c>
      <c r="G59" s="53" t="s">
        <v>174</v>
      </c>
      <c r="H59" s="53" t="s">
        <v>1393</v>
      </c>
    </row>
    <row r="60" spans="1:8" ht="11.25">
      <c r="A60" s="53">
        <v>59</v>
      </c>
      <c r="B60" s="53" t="s">
        <v>206</v>
      </c>
      <c r="C60" s="53" t="s">
        <v>219</v>
      </c>
      <c r="D60" s="53" t="s">
        <v>220</v>
      </c>
      <c r="E60" s="53" t="s">
        <v>784</v>
      </c>
      <c r="F60" s="53" t="s">
        <v>221</v>
      </c>
      <c r="G60" s="53" t="s">
        <v>174</v>
      </c>
      <c r="H60" s="53" t="s">
        <v>1393</v>
      </c>
    </row>
    <row r="61" spans="1:8" ht="11.25">
      <c r="A61" s="53">
        <v>60</v>
      </c>
      <c r="B61" s="53" t="s">
        <v>206</v>
      </c>
      <c r="C61" s="53" t="s">
        <v>222</v>
      </c>
      <c r="D61" s="53" t="s">
        <v>223</v>
      </c>
      <c r="E61" s="53" t="s">
        <v>224</v>
      </c>
      <c r="F61" s="53" t="s">
        <v>225</v>
      </c>
      <c r="G61" s="53" t="s">
        <v>174</v>
      </c>
      <c r="H61" s="53" t="s">
        <v>1393</v>
      </c>
    </row>
    <row r="62" spans="1:8" ht="11.25">
      <c r="A62" s="53">
        <v>61</v>
      </c>
      <c r="B62" s="53" t="s">
        <v>206</v>
      </c>
      <c r="C62" s="53" t="s">
        <v>222</v>
      </c>
      <c r="D62" s="53" t="s">
        <v>223</v>
      </c>
      <c r="E62" s="53" t="s">
        <v>226</v>
      </c>
      <c r="F62" s="53" t="s">
        <v>227</v>
      </c>
      <c r="G62" s="53" t="s">
        <v>174</v>
      </c>
      <c r="H62" s="53" t="s">
        <v>1393</v>
      </c>
    </row>
    <row r="63" spans="1:8" ht="11.25">
      <c r="A63" s="53">
        <v>62</v>
      </c>
      <c r="B63" s="53" t="s">
        <v>206</v>
      </c>
      <c r="C63" s="53" t="s">
        <v>222</v>
      </c>
      <c r="D63" s="53" t="s">
        <v>223</v>
      </c>
      <c r="E63" s="53" t="s">
        <v>228</v>
      </c>
      <c r="F63" s="53" t="s">
        <v>229</v>
      </c>
      <c r="G63" s="53" t="s">
        <v>174</v>
      </c>
      <c r="H63" s="53" t="s">
        <v>1395</v>
      </c>
    </row>
    <row r="64" spans="1:8" ht="11.25">
      <c r="A64" s="53">
        <v>63</v>
      </c>
      <c r="B64" s="53" t="s">
        <v>206</v>
      </c>
      <c r="C64" s="53" t="s">
        <v>222</v>
      </c>
      <c r="D64" s="53" t="s">
        <v>223</v>
      </c>
      <c r="E64" s="53" t="s">
        <v>230</v>
      </c>
      <c r="F64" s="53" t="s">
        <v>231</v>
      </c>
      <c r="G64" s="53" t="s">
        <v>174</v>
      </c>
      <c r="H64" s="53" t="s">
        <v>1393</v>
      </c>
    </row>
    <row r="65" spans="1:8" ht="11.25">
      <c r="A65" s="53">
        <v>64</v>
      </c>
      <c r="B65" s="53" t="s">
        <v>206</v>
      </c>
      <c r="C65" s="53" t="s">
        <v>232</v>
      </c>
      <c r="D65" s="53" t="s">
        <v>233</v>
      </c>
      <c r="E65" s="53" t="s">
        <v>234</v>
      </c>
      <c r="F65" s="53" t="s">
        <v>235</v>
      </c>
      <c r="G65" s="53" t="s">
        <v>174</v>
      </c>
      <c r="H65" s="53" t="s">
        <v>1393</v>
      </c>
    </row>
    <row r="66" spans="1:8" ht="11.25">
      <c r="A66" s="53">
        <v>65</v>
      </c>
      <c r="B66" s="53" t="s">
        <v>206</v>
      </c>
      <c r="C66" s="53" t="s">
        <v>232</v>
      </c>
      <c r="D66" s="53" t="s">
        <v>233</v>
      </c>
      <c r="E66" s="53" t="s">
        <v>784</v>
      </c>
      <c r="F66" s="53" t="s">
        <v>221</v>
      </c>
      <c r="G66" s="53" t="s">
        <v>174</v>
      </c>
      <c r="H66" s="53" t="s">
        <v>1393</v>
      </c>
    </row>
    <row r="67" spans="1:8" ht="11.25">
      <c r="A67" s="53">
        <v>66</v>
      </c>
      <c r="B67" s="53" t="s">
        <v>206</v>
      </c>
      <c r="C67" s="53" t="s">
        <v>232</v>
      </c>
      <c r="D67" s="53" t="s">
        <v>233</v>
      </c>
      <c r="E67" s="53" t="s">
        <v>236</v>
      </c>
      <c r="F67" s="53" t="s">
        <v>237</v>
      </c>
      <c r="G67" s="53" t="s">
        <v>174</v>
      </c>
      <c r="H67" s="53" t="s">
        <v>1395</v>
      </c>
    </row>
    <row r="68" spans="1:8" ht="11.25">
      <c r="A68" s="53">
        <v>67</v>
      </c>
      <c r="B68" s="53" t="s">
        <v>206</v>
      </c>
      <c r="C68" s="53" t="s">
        <v>238</v>
      </c>
      <c r="D68" s="53" t="s">
        <v>239</v>
      </c>
      <c r="E68" s="53" t="s">
        <v>240</v>
      </c>
      <c r="F68" s="53" t="s">
        <v>241</v>
      </c>
      <c r="G68" s="53" t="s">
        <v>174</v>
      </c>
      <c r="H68" s="53" t="s">
        <v>1393</v>
      </c>
    </row>
    <row r="69" spans="1:8" ht="11.25">
      <c r="A69" s="53">
        <v>68</v>
      </c>
      <c r="B69" s="53" t="s">
        <v>206</v>
      </c>
      <c r="C69" s="53" t="s">
        <v>238</v>
      </c>
      <c r="D69" s="53" t="s">
        <v>239</v>
      </c>
      <c r="E69" s="53" t="s">
        <v>242</v>
      </c>
      <c r="F69" s="53" t="s">
        <v>243</v>
      </c>
      <c r="G69" s="53" t="s">
        <v>174</v>
      </c>
      <c r="H69" s="53" t="s">
        <v>1395</v>
      </c>
    </row>
    <row r="70" spans="1:8" ht="11.25">
      <c r="A70" s="53">
        <v>69</v>
      </c>
      <c r="B70" s="53" t="s">
        <v>206</v>
      </c>
      <c r="C70" s="53" t="s">
        <v>244</v>
      </c>
      <c r="D70" s="53" t="s">
        <v>245</v>
      </c>
      <c r="E70" s="53" t="s">
        <v>246</v>
      </c>
      <c r="F70" s="53" t="s">
        <v>247</v>
      </c>
      <c r="G70" s="53" t="s">
        <v>174</v>
      </c>
      <c r="H70" s="53" t="s">
        <v>1393</v>
      </c>
    </row>
    <row r="71" spans="1:8" ht="11.25">
      <c r="A71" s="53">
        <v>70</v>
      </c>
      <c r="B71" s="53" t="s">
        <v>206</v>
      </c>
      <c r="C71" s="53" t="s">
        <v>248</v>
      </c>
      <c r="D71" s="53" t="s">
        <v>249</v>
      </c>
      <c r="E71" s="53" t="s">
        <v>250</v>
      </c>
      <c r="F71" s="53" t="s">
        <v>251</v>
      </c>
      <c r="G71" s="53" t="s">
        <v>174</v>
      </c>
      <c r="H71" s="53" t="s">
        <v>1395</v>
      </c>
    </row>
    <row r="72" spans="1:8" ht="11.25">
      <c r="A72" s="53">
        <v>71</v>
      </c>
      <c r="B72" s="53" t="s">
        <v>206</v>
      </c>
      <c r="C72" s="53" t="s">
        <v>252</v>
      </c>
      <c r="D72" s="53" t="s">
        <v>253</v>
      </c>
      <c r="E72" s="53" t="s">
        <v>254</v>
      </c>
      <c r="F72" s="53" t="s">
        <v>255</v>
      </c>
      <c r="G72" s="53" t="s">
        <v>174</v>
      </c>
      <c r="H72" s="53" t="s">
        <v>1393</v>
      </c>
    </row>
    <row r="73" spans="1:8" ht="11.25">
      <c r="A73" s="53">
        <v>72</v>
      </c>
      <c r="B73" s="53" t="s">
        <v>206</v>
      </c>
      <c r="C73" s="53" t="s">
        <v>252</v>
      </c>
      <c r="D73" s="53" t="s">
        <v>253</v>
      </c>
      <c r="E73" s="53" t="s">
        <v>217</v>
      </c>
      <c r="F73" s="53" t="s">
        <v>218</v>
      </c>
      <c r="G73" s="53" t="s">
        <v>174</v>
      </c>
      <c r="H73" s="53" t="s">
        <v>1393</v>
      </c>
    </row>
    <row r="74" spans="1:8" ht="11.25">
      <c r="A74" s="53">
        <v>73</v>
      </c>
      <c r="B74" s="53" t="s">
        <v>206</v>
      </c>
      <c r="C74" s="53" t="s">
        <v>252</v>
      </c>
      <c r="D74" s="53" t="s">
        <v>253</v>
      </c>
      <c r="E74" s="53" t="s">
        <v>242</v>
      </c>
      <c r="F74" s="53" t="s">
        <v>243</v>
      </c>
      <c r="G74" s="53" t="s">
        <v>174</v>
      </c>
      <c r="H74" s="53" t="s">
        <v>1395</v>
      </c>
    </row>
    <row r="75" spans="1:8" ht="11.25">
      <c r="A75" s="53">
        <v>74</v>
      </c>
      <c r="B75" s="53" t="s">
        <v>256</v>
      </c>
      <c r="C75" s="53" t="s">
        <v>258</v>
      </c>
      <c r="D75" s="53" t="s">
        <v>259</v>
      </c>
      <c r="E75" s="53" t="s">
        <v>260</v>
      </c>
      <c r="F75" s="53" t="s">
        <v>261</v>
      </c>
      <c r="G75" s="53" t="s">
        <v>262</v>
      </c>
      <c r="H75" s="53" t="s">
        <v>1393</v>
      </c>
    </row>
    <row r="76" spans="1:8" ht="11.25">
      <c r="A76" s="53">
        <v>75</v>
      </c>
      <c r="B76" s="53" t="s">
        <v>263</v>
      </c>
      <c r="C76" s="53" t="s">
        <v>265</v>
      </c>
      <c r="D76" s="53" t="s">
        <v>266</v>
      </c>
      <c r="E76" s="53" t="s">
        <v>267</v>
      </c>
      <c r="F76" s="53" t="s">
        <v>268</v>
      </c>
      <c r="G76" s="53" t="s">
        <v>69</v>
      </c>
      <c r="H76" s="53" t="s">
        <v>1395</v>
      </c>
    </row>
    <row r="77" spans="1:8" ht="11.25">
      <c r="A77" s="53">
        <v>76</v>
      </c>
      <c r="B77" s="53" t="s">
        <v>263</v>
      </c>
      <c r="C77" s="53" t="s">
        <v>269</v>
      </c>
      <c r="D77" s="53" t="s">
        <v>270</v>
      </c>
      <c r="E77" s="53" t="s">
        <v>267</v>
      </c>
      <c r="F77" s="53" t="s">
        <v>268</v>
      </c>
      <c r="G77" s="53" t="s">
        <v>69</v>
      </c>
      <c r="H77" s="53" t="s">
        <v>1395</v>
      </c>
    </row>
    <row r="78" spans="1:8" ht="11.25">
      <c r="A78" s="53">
        <v>77</v>
      </c>
      <c r="B78" s="53" t="s">
        <v>263</v>
      </c>
      <c r="C78" s="53" t="s">
        <v>271</v>
      </c>
      <c r="D78" s="53" t="s">
        <v>272</v>
      </c>
      <c r="E78" s="53" t="s">
        <v>267</v>
      </c>
      <c r="F78" s="53" t="s">
        <v>268</v>
      </c>
      <c r="G78" s="53" t="s">
        <v>69</v>
      </c>
      <c r="H78" s="53" t="s">
        <v>1395</v>
      </c>
    </row>
    <row r="79" spans="1:8" ht="11.25">
      <c r="A79" s="53">
        <v>78</v>
      </c>
      <c r="B79" s="53" t="s">
        <v>263</v>
      </c>
      <c r="C79" s="53" t="s">
        <v>273</v>
      </c>
      <c r="D79" s="53" t="s">
        <v>274</v>
      </c>
      <c r="E79" s="53" t="s">
        <v>267</v>
      </c>
      <c r="F79" s="53" t="s">
        <v>268</v>
      </c>
      <c r="G79" s="53" t="s">
        <v>69</v>
      </c>
      <c r="H79" s="53" t="s">
        <v>1395</v>
      </c>
    </row>
    <row r="80" spans="1:8" ht="11.25">
      <c r="A80" s="53">
        <v>79</v>
      </c>
      <c r="B80" s="53" t="s">
        <v>263</v>
      </c>
      <c r="C80" s="53" t="s">
        <v>275</v>
      </c>
      <c r="D80" s="53" t="s">
        <v>276</v>
      </c>
      <c r="E80" s="53" t="s">
        <v>267</v>
      </c>
      <c r="F80" s="53" t="s">
        <v>268</v>
      </c>
      <c r="G80" s="53" t="s">
        <v>69</v>
      </c>
      <c r="H80" s="53" t="s">
        <v>1395</v>
      </c>
    </row>
    <row r="81" spans="1:8" ht="11.25">
      <c r="A81" s="53">
        <v>80</v>
      </c>
      <c r="B81" s="53" t="s">
        <v>263</v>
      </c>
      <c r="C81" s="53" t="s">
        <v>277</v>
      </c>
      <c r="D81" s="53" t="s">
        <v>278</v>
      </c>
      <c r="E81" s="53" t="s">
        <v>267</v>
      </c>
      <c r="F81" s="53" t="s">
        <v>268</v>
      </c>
      <c r="G81" s="53" t="s">
        <v>69</v>
      </c>
      <c r="H81" s="53" t="s">
        <v>1395</v>
      </c>
    </row>
    <row r="82" spans="1:8" ht="11.25">
      <c r="A82" s="53">
        <v>81</v>
      </c>
      <c r="B82" s="53" t="s">
        <v>263</v>
      </c>
      <c r="C82" s="53" t="s">
        <v>279</v>
      </c>
      <c r="D82" s="53" t="s">
        <v>280</v>
      </c>
      <c r="E82" s="53" t="s">
        <v>267</v>
      </c>
      <c r="F82" s="53" t="s">
        <v>268</v>
      </c>
      <c r="G82" s="53" t="s">
        <v>69</v>
      </c>
      <c r="H82" s="53" t="s">
        <v>1395</v>
      </c>
    </row>
    <row r="83" spans="1:8" ht="11.25">
      <c r="A83" s="53">
        <v>82</v>
      </c>
      <c r="B83" s="53" t="s">
        <v>263</v>
      </c>
      <c r="C83" s="53" t="s">
        <v>281</v>
      </c>
      <c r="D83" s="53" t="s">
        <v>282</v>
      </c>
      <c r="E83" s="53" t="s">
        <v>283</v>
      </c>
      <c r="F83" s="53" t="s">
        <v>284</v>
      </c>
      <c r="G83" s="53" t="s">
        <v>285</v>
      </c>
      <c r="H83" s="53" t="s">
        <v>1395</v>
      </c>
    </row>
    <row r="84" spans="1:8" ht="11.25">
      <c r="A84" s="53">
        <v>83</v>
      </c>
      <c r="B84" s="53" t="s">
        <v>286</v>
      </c>
      <c r="C84" s="53" t="s">
        <v>785</v>
      </c>
      <c r="D84" s="53" t="s">
        <v>288</v>
      </c>
      <c r="E84" s="53" t="s">
        <v>289</v>
      </c>
      <c r="F84" s="53" t="s">
        <v>290</v>
      </c>
      <c r="G84" s="53" t="s">
        <v>291</v>
      </c>
      <c r="H84" s="53" t="s">
        <v>1393</v>
      </c>
    </row>
    <row r="85" spans="1:8" ht="11.25">
      <c r="A85" s="53">
        <v>84</v>
      </c>
      <c r="B85" s="53" t="s">
        <v>292</v>
      </c>
      <c r="C85" s="53" t="s">
        <v>294</v>
      </c>
      <c r="D85" s="53" t="s">
        <v>295</v>
      </c>
      <c r="E85" s="53" t="s">
        <v>296</v>
      </c>
      <c r="F85" s="53" t="s">
        <v>297</v>
      </c>
      <c r="G85" s="53" t="s">
        <v>298</v>
      </c>
      <c r="H85" s="53" t="s">
        <v>1393</v>
      </c>
    </row>
    <row r="86" spans="1:8" ht="11.25">
      <c r="A86" s="53">
        <v>85</v>
      </c>
      <c r="B86" s="53" t="s">
        <v>292</v>
      </c>
      <c r="C86" s="53" t="s">
        <v>294</v>
      </c>
      <c r="D86" s="53" t="s">
        <v>295</v>
      </c>
      <c r="E86" s="53" t="s">
        <v>299</v>
      </c>
      <c r="F86" s="53" t="s">
        <v>300</v>
      </c>
      <c r="G86" s="53" t="s">
        <v>298</v>
      </c>
      <c r="H86" s="53" t="s">
        <v>1395</v>
      </c>
    </row>
    <row r="87" spans="1:8" ht="11.25">
      <c r="A87" s="53">
        <v>86</v>
      </c>
      <c r="B87" s="53" t="s">
        <v>301</v>
      </c>
      <c r="C87" s="53" t="s">
        <v>303</v>
      </c>
      <c r="D87" s="53" t="s">
        <v>304</v>
      </c>
      <c r="E87" s="53" t="s">
        <v>289</v>
      </c>
      <c r="F87" s="53" t="s">
        <v>305</v>
      </c>
      <c r="G87" s="53" t="s">
        <v>306</v>
      </c>
      <c r="H87" s="53" t="s">
        <v>1395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31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>
    <row r="1" spans="1:3" ht="11.25">
      <c r="A1" s="48" t="s">
        <v>989</v>
      </c>
      <c r="B1" s="48" t="s">
        <v>988</v>
      </c>
      <c r="C1" s="48" t="s">
        <v>1001</v>
      </c>
    </row>
    <row r="2" spans="1:5" ht="11.25">
      <c r="A2" s="48" t="s">
        <v>308</v>
      </c>
      <c r="B2" s="48" t="s">
        <v>308</v>
      </c>
      <c r="C2" s="48" t="s">
        <v>309</v>
      </c>
      <c r="D2" s="48" t="s">
        <v>308</v>
      </c>
      <c r="E2" s="48" t="s">
        <v>827</v>
      </c>
    </row>
    <row r="3" spans="1:5" ht="11.25">
      <c r="A3" s="48" t="s">
        <v>308</v>
      </c>
      <c r="B3" s="48" t="s">
        <v>310</v>
      </c>
      <c r="C3" s="48" t="s">
        <v>311</v>
      </c>
      <c r="D3" s="48" t="s">
        <v>0</v>
      </c>
      <c r="E3" s="48" t="s">
        <v>798</v>
      </c>
    </row>
    <row r="4" spans="1:5" ht="11.25">
      <c r="A4" s="48" t="s">
        <v>308</v>
      </c>
      <c r="B4" s="48" t="s">
        <v>312</v>
      </c>
      <c r="C4" s="48" t="s">
        <v>313</v>
      </c>
      <c r="D4" s="48" t="s">
        <v>7</v>
      </c>
      <c r="E4" s="48" t="s">
        <v>799</v>
      </c>
    </row>
    <row r="5" spans="1:5" ht="11.25">
      <c r="A5" s="48" t="s">
        <v>308</v>
      </c>
      <c r="B5" s="48" t="s">
        <v>314</v>
      </c>
      <c r="C5" s="48" t="s">
        <v>315</v>
      </c>
      <c r="D5" s="48" t="s">
        <v>14</v>
      </c>
      <c r="E5" s="48" t="s">
        <v>800</v>
      </c>
    </row>
    <row r="6" spans="1:5" ht="11.25">
      <c r="A6" s="48" t="s">
        <v>308</v>
      </c>
      <c r="B6" s="48" t="s">
        <v>316</v>
      </c>
      <c r="C6" s="48" t="s">
        <v>317</v>
      </c>
      <c r="D6" s="48" t="s">
        <v>34</v>
      </c>
      <c r="E6" s="48" t="s">
        <v>801</v>
      </c>
    </row>
    <row r="7" spans="1:5" ht="11.25">
      <c r="A7" s="48" t="s">
        <v>308</v>
      </c>
      <c r="B7" s="48" t="s">
        <v>318</v>
      </c>
      <c r="C7" s="48" t="s">
        <v>319</v>
      </c>
      <c r="D7" s="48" t="s">
        <v>39</v>
      </c>
      <c r="E7" s="48" t="s">
        <v>802</v>
      </c>
    </row>
    <row r="8" spans="1:5" ht="11.25">
      <c r="A8" s="48" t="s">
        <v>308</v>
      </c>
      <c r="B8" s="48" t="s">
        <v>320</v>
      </c>
      <c r="C8" s="48" t="s">
        <v>321</v>
      </c>
      <c r="D8" s="48" t="s">
        <v>46</v>
      </c>
      <c r="E8" s="48" t="s">
        <v>803</v>
      </c>
    </row>
    <row r="9" spans="1:5" ht="11.25">
      <c r="A9" s="48" t="s">
        <v>308</v>
      </c>
      <c r="B9" s="48" t="s">
        <v>322</v>
      </c>
      <c r="C9" s="48" t="s">
        <v>323</v>
      </c>
      <c r="D9" s="48" t="s">
        <v>58</v>
      </c>
      <c r="E9" s="48" t="s">
        <v>804</v>
      </c>
    </row>
    <row r="10" spans="1:5" ht="11.25">
      <c r="A10" s="48" t="s">
        <v>308</v>
      </c>
      <c r="B10" s="48" t="s">
        <v>324</v>
      </c>
      <c r="C10" s="48" t="s">
        <v>325</v>
      </c>
      <c r="D10" s="48" t="s">
        <v>65</v>
      </c>
      <c r="E10" s="48" t="s">
        <v>805</v>
      </c>
    </row>
    <row r="11" spans="1:5" ht="11.25">
      <c r="A11" s="48" t="s">
        <v>308</v>
      </c>
      <c r="B11" s="48" t="s">
        <v>326</v>
      </c>
      <c r="C11" s="48" t="s">
        <v>327</v>
      </c>
      <c r="D11" s="48" t="s">
        <v>72</v>
      </c>
      <c r="E11" s="48" t="s">
        <v>806</v>
      </c>
    </row>
    <row r="12" spans="1:5" ht="11.25">
      <c r="A12" s="48" t="s">
        <v>308</v>
      </c>
      <c r="B12" s="48" t="s">
        <v>328</v>
      </c>
      <c r="C12" s="48" t="s">
        <v>329</v>
      </c>
      <c r="D12" s="48" t="s">
        <v>79</v>
      </c>
      <c r="E12" s="48" t="s">
        <v>807</v>
      </c>
    </row>
    <row r="13" spans="1:5" ht="11.25">
      <c r="A13" s="48" t="s">
        <v>308</v>
      </c>
      <c r="B13" s="48" t="s">
        <v>824</v>
      </c>
      <c r="C13" s="48" t="s">
        <v>330</v>
      </c>
      <c r="D13" s="48" t="s">
        <v>87</v>
      </c>
      <c r="E13" s="48" t="s">
        <v>808</v>
      </c>
    </row>
    <row r="14" spans="1:5" ht="11.25">
      <c r="A14" s="48" t="s">
        <v>308</v>
      </c>
      <c r="B14" s="48" t="s">
        <v>792</v>
      </c>
      <c r="C14" s="48" t="s">
        <v>331</v>
      </c>
      <c r="D14" s="48" t="s">
        <v>97</v>
      </c>
      <c r="E14" s="48" t="s">
        <v>809</v>
      </c>
    </row>
    <row r="15" spans="1:5" ht="11.25">
      <c r="A15" s="48" t="s">
        <v>308</v>
      </c>
      <c r="B15" s="48" t="s">
        <v>332</v>
      </c>
      <c r="C15" s="48" t="s">
        <v>333</v>
      </c>
      <c r="D15" s="48" t="s">
        <v>107</v>
      </c>
      <c r="E15" s="48" t="s">
        <v>810</v>
      </c>
    </row>
    <row r="16" spans="1:5" ht="11.25">
      <c r="A16" s="48" t="s">
        <v>308</v>
      </c>
      <c r="B16" s="48" t="s">
        <v>334</v>
      </c>
      <c r="C16" s="48" t="s">
        <v>335</v>
      </c>
      <c r="D16" s="48" t="s">
        <v>117</v>
      </c>
      <c r="E16" s="48" t="s">
        <v>811</v>
      </c>
    </row>
    <row r="17" spans="1:5" ht="11.25">
      <c r="A17" s="48" t="s">
        <v>308</v>
      </c>
      <c r="B17" s="48" t="s">
        <v>336</v>
      </c>
      <c r="C17" s="48" t="s">
        <v>337</v>
      </c>
      <c r="D17" s="48" t="s">
        <v>124</v>
      </c>
      <c r="E17" s="48" t="s">
        <v>812</v>
      </c>
    </row>
    <row r="18" spans="1:5" ht="11.25">
      <c r="A18" s="48" t="s">
        <v>308</v>
      </c>
      <c r="B18" s="48" t="s">
        <v>338</v>
      </c>
      <c r="C18" s="48" t="s">
        <v>339</v>
      </c>
      <c r="D18" s="48" t="s">
        <v>132</v>
      </c>
      <c r="E18" s="48" t="s">
        <v>813</v>
      </c>
    </row>
    <row r="19" spans="1:5" ht="11.25">
      <c r="A19" s="48" t="s">
        <v>0</v>
      </c>
      <c r="B19" s="48" t="s">
        <v>0</v>
      </c>
      <c r="C19" s="48" t="s">
        <v>1</v>
      </c>
      <c r="D19" s="48" t="s">
        <v>151</v>
      </c>
      <c r="E19" s="48" t="s">
        <v>814</v>
      </c>
    </row>
    <row r="20" spans="1:5" ht="11.25">
      <c r="A20" s="48" t="s">
        <v>0</v>
      </c>
      <c r="B20" s="48" t="s">
        <v>2</v>
      </c>
      <c r="C20" s="48" t="s">
        <v>3</v>
      </c>
      <c r="D20" s="48" t="s">
        <v>157</v>
      </c>
      <c r="E20" s="48" t="s">
        <v>815</v>
      </c>
    </row>
    <row r="21" spans="1:5" ht="11.25">
      <c r="A21" s="48" t="s">
        <v>0</v>
      </c>
      <c r="B21" s="48" t="s">
        <v>340</v>
      </c>
      <c r="C21" s="48" t="s">
        <v>341</v>
      </c>
      <c r="D21" s="48" t="s">
        <v>164</v>
      </c>
      <c r="E21" s="48" t="s">
        <v>816</v>
      </c>
    </row>
    <row r="22" spans="1:5" ht="11.25">
      <c r="A22" s="48" t="s">
        <v>0</v>
      </c>
      <c r="B22" s="48" t="s">
        <v>342</v>
      </c>
      <c r="C22" s="48" t="s">
        <v>343</v>
      </c>
      <c r="D22" s="48" t="s">
        <v>206</v>
      </c>
      <c r="E22" s="48" t="s">
        <v>817</v>
      </c>
    </row>
    <row r="23" spans="1:5" ht="11.25">
      <c r="A23" s="48" t="s">
        <v>0</v>
      </c>
      <c r="B23" s="48" t="s">
        <v>344</v>
      </c>
      <c r="C23" s="48" t="s">
        <v>345</v>
      </c>
      <c r="D23" s="48" t="s">
        <v>256</v>
      </c>
      <c r="E23" s="48" t="s">
        <v>818</v>
      </c>
    </row>
    <row r="24" spans="1:5" ht="11.25">
      <c r="A24" s="48" t="s">
        <v>0</v>
      </c>
      <c r="B24" s="48" t="s">
        <v>346</v>
      </c>
      <c r="C24" s="48" t="s">
        <v>347</v>
      </c>
      <c r="D24" s="48" t="s">
        <v>263</v>
      </c>
      <c r="E24" s="48" t="s">
        <v>819</v>
      </c>
    </row>
    <row r="25" spans="1:5" ht="11.25">
      <c r="A25" s="48" t="s">
        <v>0</v>
      </c>
      <c r="B25" s="48" t="s">
        <v>348</v>
      </c>
      <c r="C25" s="48" t="s">
        <v>349</v>
      </c>
      <c r="D25" s="48" t="s">
        <v>286</v>
      </c>
      <c r="E25" s="48" t="s">
        <v>820</v>
      </c>
    </row>
    <row r="26" spans="1:5" ht="11.25">
      <c r="A26" s="48" t="s">
        <v>0</v>
      </c>
      <c r="B26" s="48" t="s">
        <v>350</v>
      </c>
      <c r="C26" s="48" t="s">
        <v>351</v>
      </c>
      <c r="D26" s="48" t="s">
        <v>292</v>
      </c>
      <c r="E26" s="48" t="s">
        <v>821</v>
      </c>
    </row>
    <row r="27" spans="1:5" ht="11.25">
      <c r="A27" s="48" t="s">
        <v>0</v>
      </c>
      <c r="B27" s="48" t="s">
        <v>352</v>
      </c>
      <c r="C27" s="48" t="s">
        <v>353</v>
      </c>
      <c r="D27" s="48" t="s">
        <v>301</v>
      </c>
      <c r="E27" s="48" t="s">
        <v>822</v>
      </c>
    </row>
    <row r="28" spans="1:3" ht="11.25">
      <c r="A28" s="48" t="s">
        <v>0</v>
      </c>
      <c r="B28" s="48" t="s">
        <v>354</v>
      </c>
      <c r="C28" s="48" t="s">
        <v>355</v>
      </c>
    </row>
    <row r="29" spans="1:3" ht="11.25">
      <c r="A29" s="48" t="s">
        <v>0</v>
      </c>
      <c r="B29" s="48" t="s">
        <v>356</v>
      </c>
      <c r="C29" s="48" t="s">
        <v>357</v>
      </c>
    </row>
    <row r="30" spans="1:3" ht="11.25">
      <c r="A30" s="48" t="s">
        <v>0</v>
      </c>
      <c r="B30" s="48" t="s">
        <v>358</v>
      </c>
      <c r="C30" s="48" t="s">
        <v>359</v>
      </c>
    </row>
    <row r="31" spans="1:3" ht="11.25">
      <c r="A31" s="48" t="s">
        <v>0</v>
      </c>
      <c r="B31" s="48" t="s">
        <v>360</v>
      </c>
      <c r="C31" s="48" t="s">
        <v>361</v>
      </c>
    </row>
    <row r="32" spans="1:3" ht="11.25">
      <c r="A32" s="48" t="s">
        <v>7</v>
      </c>
      <c r="B32" s="48" t="s">
        <v>362</v>
      </c>
      <c r="C32" s="48" t="s">
        <v>363</v>
      </c>
    </row>
    <row r="33" spans="1:3" ht="11.25">
      <c r="A33" s="48" t="s">
        <v>7</v>
      </c>
      <c r="B33" s="48" t="s">
        <v>364</v>
      </c>
      <c r="C33" s="48" t="s">
        <v>365</v>
      </c>
    </row>
    <row r="34" spans="1:3" ht="11.25">
      <c r="A34" s="48" t="s">
        <v>7</v>
      </c>
      <c r="B34" s="48" t="s">
        <v>7</v>
      </c>
      <c r="C34" s="48" t="s">
        <v>8</v>
      </c>
    </row>
    <row r="35" spans="1:3" ht="11.25">
      <c r="A35" s="48" t="s">
        <v>7</v>
      </c>
      <c r="B35" s="48" t="s">
        <v>9</v>
      </c>
      <c r="C35" s="48" t="s">
        <v>10</v>
      </c>
    </row>
    <row r="36" spans="1:3" ht="11.25">
      <c r="A36" s="48" t="s">
        <v>7</v>
      </c>
      <c r="B36" s="48" t="s">
        <v>366</v>
      </c>
      <c r="C36" s="48" t="s">
        <v>367</v>
      </c>
    </row>
    <row r="37" spans="1:3" ht="11.25">
      <c r="A37" s="48" t="s">
        <v>7</v>
      </c>
      <c r="B37" s="48" t="s">
        <v>368</v>
      </c>
      <c r="C37" s="48" t="s">
        <v>369</v>
      </c>
    </row>
    <row r="38" spans="1:3" ht="11.25">
      <c r="A38" s="48" t="s">
        <v>7</v>
      </c>
      <c r="B38" s="48" t="s">
        <v>370</v>
      </c>
      <c r="C38" s="48" t="s">
        <v>371</v>
      </c>
    </row>
    <row r="39" spans="1:3" ht="11.25">
      <c r="A39" s="48" t="s">
        <v>7</v>
      </c>
      <c r="B39" s="48" t="s">
        <v>372</v>
      </c>
      <c r="C39" s="48" t="s">
        <v>373</v>
      </c>
    </row>
    <row r="40" spans="1:3" ht="11.25">
      <c r="A40" s="48" t="s">
        <v>7</v>
      </c>
      <c r="B40" s="48" t="s">
        <v>374</v>
      </c>
      <c r="C40" s="48" t="s">
        <v>375</v>
      </c>
    </row>
    <row r="41" spans="1:3" ht="11.25">
      <c r="A41" s="48" t="s">
        <v>7</v>
      </c>
      <c r="B41" s="48" t="s">
        <v>376</v>
      </c>
      <c r="C41" s="48" t="s">
        <v>377</v>
      </c>
    </row>
    <row r="42" spans="1:3" ht="11.25">
      <c r="A42" s="48" t="s">
        <v>7</v>
      </c>
      <c r="B42" s="48" t="s">
        <v>378</v>
      </c>
      <c r="C42" s="48" t="s">
        <v>379</v>
      </c>
    </row>
    <row r="43" spans="1:3" ht="11.25">
      <c r="A43" s="48" t="s">
        <v>7</v>
      </c>
      <c r="B43" s="48" t="s">
        <v>792</v>
      </c>
      <c r="C43" s="48" t="s">
        <v>380</v>
      </c>
    </row>
    <row r="44" spans="1:3" ht="11.25">
      <c r="A44" s="48" t="s">
        <v>7</v>
      </c>
      <c r="B44" s="48" t="s">
        <v>381</v>
      </c>
      <c r="C44" s="48" t="s">
        <v>382</v>
      </c>
    </row>
    <row r="45" spans="1:3" ht="11.25">
      <c r="A45" s="48" t="s">
        <v>7</v>
      </c>
      <c r="B45" s="48" t="s">
        <v>383</v>
      </c>
      <c r="C45" s="48" t="s">
        <v>384</v>
      </c>
    </row>
    <row r="46" spans="1:3" ht="11.25">
      <c r="A46" s="48" t="s">
        <v>7</v>
      </c>
      <c r="B46" s="48" t="s">
        <v>385</v>
      </c>
      <c r="C46" s="48" t="s">
        <v>386</v>
      </c>
    </row>
    <row r="47" spans="1:3" ht="11.25">
      <c r="A47" s="48" t="s">
        <v>7</v>
      </c>
      <c r="B47" s="48" t="s">
        <v>387</v>
      </c>
      <c r="C47" s="48" t="s">
        <v>388</v>
      </c>
    </row>
    <row r="48" spans="1:3" ht="11.25">
      <c r="A48" s="48" t="s">
        <v>7</v>
      </c>
      <c r="B48" s="48" t="s">
        <v>389</v>
      </c>
      <c r="C48" s="48" t="s">
        <v>390</v>
      </c>
    </row>
    <row r="49" spans="1:3" ht="11.25">
      <c r="A49" s="48" t="s">
        <v>7</v>
      </c>
      <c r="B49" s="48" t="s">
        <v>391</v>
      </c>
      <c r="C49" s="48" t="s">
        <v>392</v>
      </c>
    </row>
    <row r="50" spans="1:3" ht="11.25">
      <c r="A50" s="48" t="s">
        <v>7</v>
      </c>
      <c r="B50" s="48" t="s">
        <v>393</v>
      </c>
      <c r="C50" s="48" t="s">
        <v>394</v>
      </c>
    </row>
    <row r="51" spans="1:3" ht="11.25">
      <c r="A51" s="48" t="s">
        <v>7</v>
      </c>
      <c r="B51" s="48" t="s">
        <v>395</v>
      </c>
      <c r="C51" s="48" t="s">
        <v>396</v>
      </c>
    </row>
    <row r="52" spans="1:3" ht="11.25">
      <c r="A52" s="48" t="s">
        <v>14</v>
      </c>
      <c r="B52" s="48" t="s">
        <v>397</v>
      </c>
      <c r="C52" s="48" t="s">
        <v>398</v>
      </c>
    </row>
    <row r="53" spans="1:3" ht="11.25">
      <c r="A53" s="48" t="s">
        <v>14</v>
      </c>
      <c r="B53" s="48" t="s">
        <v>399</v>
      </c>
      <c r="C53" s="48" t="s">
        <v>400</v>
      </c>
    </row>
    <row r="54" spans="1:3" ht="11.25">
      <c r="A54" s="48" t="s">
        <v>14</v>
      </c>
      <c r="B54" s="48" t="s">
        <v>401</v>
      </c>
      <c r="C54" s="48" t="s">
        <v>402</v>
      </c>
    </row>
    <row r="55" spans="1:3" ht="11.25">
      <c r="A55" s="48" t="s">
        <v>14</v>
      </c>
      <c r="B55" s="48" t="s">
        <v>403</v>
      </c>
      <c r="C55" s="48" t="s">
        <v>404</v>
      </c>
    </row>
    <row r="56" spans="1:3" ht="11.25">
      <c r="A56" s="48" t="s">
        <v>14</v>
      </c>
      <c r="B56" s="48" t="s">
        <v>405</v>
      </c>
      <c r="C56" s="48" t="s">
        <v>406</v>
      </c>
    </row>
    <row r="57" spans="1:3" ht="11.25">
      <c r="A57" s="48" t="s">
        <v>14</v>
      </c>
      <c r="B57" s="48" t="s">
        <v>407</v>
      </c>
      <c r="C57" s="48" t="s">
        <v>408</v>
      </c>
    </row>
    <row r="58" spans="1:3" ht="11.25">
      <c r="A58" s="48" t="s">
        <v>14</v>
      </c>
      <c r="B58" s="48" t="s">
        <v>409</v>
      </c>
      <c r="C58" s="48" t="s">
        <v>410</v>
      </c>
    </row>
    <row r="59" spans="1:3" ht="11.25">
      <c r="A59" s="48" t="s">
        <v>14</v>
      </c>
      <c r="B59" s="48" t="s">
        <v>14</v>
      </c>
      <c r="C59" s="48" t="s">
        <v>15</v>
      </c>
    </row>
    <row r="60" spans="1:3" ht="11.25">
      <c r="A60" s="48" t="s">
        <v>14</v>
      </c>
      <c r="B60" s="48" t="s">
        <v>16</v>
      </c>
      <c r="C60" s="48" t="s">
        <v>17</v>
      </c>
    </row>
    <row r="61" spans="1:3" ht="11.25">
      <c r="A61" s="48" t="s">
        <v>14</v>
      </c>
      <c r="B61" s="48" t="s">
        <v>411</v>
      </c>
      <c r="C61" s="48" t="s">
        <v>412</v>
      </c>
    </row>
    <row r="62" spans="1:3" ht="11.25">
      <c r="A62" s="48" t="s">
        <v>14</v>
      </c>
      <c r="B62" s="48" t="s">
        <v>413</v>
      </c>
      <c r="C62" s="48" t="s">
        <v>414</v>
      </c>
    </row>
    <row r="63" spans="1:3" ht="11.25">
      <c r="A63" s="48" t="s">
        <v>14</v>
      </c>
      <c r="B63" s="48" t="s">
        <v>788</v>
      </c>
      <c r="C63" s="48" t="s">
        <v>28</v>
      </c>
    </row>
    <row r="64" spans="1:3" ht="11.25">
      <c r="A64" s="48" t="s">
        <v>14</v>
      </c>
      <c r="B64" s="48" t="s">
        <v>415</v>
      </c>
      <c r="C64" s="48" t="s">
        <v>416</v>
      </c>
    </row>
    <row r="65" spans="1:3" ht="11.25">
      <c r="A65" s="48" t="s">
        <v>14</v>
      </c>
      <c r="B65" s="48" t="s">
        <v>417</v>
      </c>
      <c r="C65" s="48" t="s">
        <v>418</v>
      </c>
    </row>
    <row r="66" spans="1:3" ht="11.25">
      <c r="A66" s="48" t="s">
        <v>14</v>
      </c>
      <c r="B66" s="48" t="s">
        <v>419</v>
      </c>
      <c r="C66" s="48" t="s">
        <v>420</v>
      </c>
    </row>
    <row r="67" spans="1:3" ht="11.25">
      <c r="A67" s="48" t="s">
        <v>14</v>
      </c>
      <c r="B67" s="48" t="s">
        <v>32</v>
      </c>
      <c r="C67" s="48" t="s">
        <v>33</v>
      </c>
    </row>
    <row r="68" spans="1:3" ht="11.25">
      <c r="A68" s="48" t="s">
        <v>14</v>
      </c>
      <c r="B68" s="48" t="s">
        <v>421</v>
      </c>
      <c r="C68" s="48" t="s">
        <v>422</v>
      </c>
    </row>
    <row r="69" spans="1:3" ht="11.25">
      <c r="A69" s="48" t="s">
        <v>14</v>
      </c>
      <c r="B69" s="48" t="s">
        <v>423</v>
      </c>
      <c r="C69" s="48" t="s">
        <v>424</v>
      </c>
    </row>
    <row r="70" spans="1:3" ht="11.25">
      <c r="A70" s="48" t="s">
        <v>14</v>
      </c>
      <c r="B70" s="48" t="s">
        <v>425</v>
      </c>
      <c r="C70" s="48" t="s">
        <v>426</v>
      </c>
    </row>
    <row r="71" spans="1:3" ht="11.25">
      <c r="A71" s="48" t="s">
        <v>14</v>
      </c>
      <c r="B71" s="48" t="s">
        <v>427</v>
      </c>
      <c r="C71" s="48" t="s">
        <v>428</v>
      </c>
    </row>
    <row r="72" spans="1:3" ht="11.25">
      <c r="A72" s="48" t="s">
        <v>34</v>
      </c>
      <c r="B72" s="48" t="s">
        <v>34</v>
      </c>
      <c r="C72" s="48" t="s">
        <v>35</v>
      </c>
    </row>
    <row r="73" spans="1:3" ht="11.25">
      <c r="A73" s="48" t="s">
        <v>39</v>
      </c>
      <c r="B73" s="48" t="s">
        <v>39</v>
      </c>
      <c r="C73" s="48" t="s">
        <v>40</v>
      </c>
    </row>
    <row r="74" spans="1:3" ht="11.25">
      <c r="A74" s="48" t="s">
        <v>46</v>
      </c>
      <c r="B74" s="48" t="s">
        <v>46</v>
      </c>
      <c r="C74" s="48" t="s">
        <v>47</v>
      </c>
    </row>
    <row r="75" spans="1:3" ht="11.25">
      <c r="A75" s="48" t="s">
        <v>58</v>
      </c>
      <c r="B75" s="48" t="s">
        <v>58</v>
      </c>
      <c r="C75" s="48" t="s">
        <v>59</v>
      </c>
    </row>
    <row r="76" spans="1:3" ht="11.25">
      <c r="A76" s="48" t="s">
        <v>65</v>
      </c>
      <c r="B76" s="48" t="s">
        <v>65</v>
      </c>
      <c r="C76" s="48" t="s">
        <v>66</v>
      </c>
    </row>
    <row r="77" spans="1:3" ht="11.25">
      <c r="A77" s="48" t="s">
        <v>72</v>
      </c>
      <c r="B77" s="48" t="s">
        <v>429</v>
      </c>
      <c r="C77" s="48" t="s">
        <v>430</v>
      </c>
    </row>
    <row r="78" spans="1:3" ht="11.25">
      <c r="A78" s="48" t="s">
        <v>72</v>
      </c>
      <c r="B78" s="48" t="s">
        <v>791</v>
      </c>
      <c r="C78" s="48" t="s">
        <v>431</v>
      </c>
    </row>
    <row r="79" spans="1:3" ht="11.25">
      <c r="A79" s="48" t="s">
        <v>72</v>
      </c>
      <c r="B79" s="48" t="s">
        <v>793</v>
      </c>
      <c r="C79" s="48" t="s">
        <v>432</v>
      </c>
    </row>
    <row r="80" spans="1:3" ht="11.25">
      <c r="A80" s="48" t="s">
        <v>72</v>
      </c>
      <c r="B80" s="48" t="s">
        <v>433</v>
      </c>
      <c r="C80" s="48" t="s">
        <v>434</v>
      </c>
    </row>
    <row r="81" spans="1:3" ht="11.25">
      <c r="A81" s="48" t="s">
        <v>72</v>
      </c>
      <c r="B81" s="48" t="s">
        <v>435</v>
      </c>
      <c r="C81" s="48" t="s">
        <v>436</v>
      </c>
    </row>
    <row r="82" spans="1:3" ht="11.25">
      <c r="A82" s="48" t="s">
        <v>72</v>
      </c>
      <c r="B82" s="48" t="s">
        <v>72</v>
      </c>
      <c r="C82" s="48" t="s">
        <v>73</v>
      </c>
    </row>
    <row r="83" spans="1:3" ht="11.25">
      <c r="A83" s="48" t="s">
        <v>72</v>
      </c>
      <c r="B83" s="48" t="s">
        <v>74</v>
      </c>
      <c r="C83" s="48" t="s">
        <v>75</v>
      </c>
    </row>
    <row r="84" spans="1:3" ht="11.25">
      <c r="A84" s="48" t="s">
        <v>72</v>
      </c>
      <c r="B84" s="48" t="s">
        <v>437</v>
      </c>
      <c r="C84" s="48" t="s">
        <v>438</v>
      </c>
    </row>
    <row r="85" spans="1:3" ht="11.25">
      <c r="A85" s="48" t="s">
        <v>72</v>
      </c>
      <c r="B85" s="48" t="s">
        <v>439</v>
      </c>
      <c r="C85" s="48" t="s">
        <v>440</v>
      </c>
    </row>
    <row r="86" spans="1:3" ht="11.25">
      <c r="A86" s="48" t="s">
        <v>72</v>
      </c>
      <c r="B86" s="48" t="s">
        <v>441</v>
      </c>
      <c r="C86" s="48" t="s">
        <v>442</v>
      </c>
    </row>
    <row r="87" spans="1:3" ht="11.25">
      <c r="A87" s="48" t="s">
        <v>72</v>
      </c>
      <c r="B87" s="48" t="s">
        <v>443</v>
      </c>
      <c r="C87" s="48" t="s">
        <v>444</v>
      </c>
    </row>
    <row r="88" spans="1:3" ht="11.25">
      <c r="A88" s="48" t="s">
        <v>72</v>
      </c>
      <c r="B88" s="48" t="s">
        <v>445</v>
      </c>
      <c r="C88" s="48" t="s">
        <v>446</v>
      </c>
    </row>
    <row r="89" spans="1:3" ht="11.25">
      <c r="A89" s="48" t="s">
        <v>72</v>
      </c>
      <c r="B89" s="48" t="s">
        <v>447</v>
      </c>
      <c r="C89" s="48" t="s">
        <v>448</v>
      </c>
    </row>
    <row r="90" spans="1:3" ht="11.25">
      <c r="A90" s="48" t="s">
        <v>72</v>
      </c>
      <c r="B90" s="48" t="s">
        <v>449</v>
      </c>
      <c r="C90" s="48" t="s">
        <v>450</v>
      </c>
    </row>
    <row r="91" spans="1:3" ht="11.25">
      <c r="A91" s="48" t="s">
        <v>79</v>
      </c>
      <c r="B91" s="48" t="s">
        <v>451</v>
      </c>
      <c r="C91" s="48" t="s">
        <v>452</v>
      </c>
    </row>
    <row r="92" spans="1:3" ht="11.25">
      <c r="A92" s="48" t="s">
        <v>79</v>
      </c>
      <c r="B92" s="48" t="s">
        <v>453</v>
      </c>
      <c r="C92" s="48" t="s">
        <v>454</v>
      </c>
    </row>
    <row r="93" spans="1:3" ht="11.25">
      <c r="A93" s="48" t="s">
        <v>79</v>
      </c>
      <c r="B93" s="48" t="s">
        <v>455</v>
      </c>
      <c r="C93" s="48" t="s">
        <v>456</v>
      </c>
    </row>
    <row r="94" spans="1:3" ht="11.25">
      <c r="A94" s="48" t="s">
        <v>79</v>
      </c>
      <c r="B94" s="48" t="s">
        <v>457</v>
      </c>
      <c r="C94" s="48" t="s">
        <v>458</v>
      </c>
    </row>
    <row r="95" spans="1:3" ht="11.25">
      <c r="A95" s="48" t="s">
        <v>79</v>
      </c>
      <c r="B95" s="48" t="s">
        <v>459</v>
      </c>
      <c r="C95" s="48" t="s">
        <v>460</v>
      </c>
    </row>
    <row r="96" spans="1:3" ht="11.25">
      <c r="A96" s="48" t="s">
        <v>79</v>
      </c>
      <c r="B96" s="48" t="s">
        <v>79</v>
      </c>
      <c r="C96" s="48" t="s">
        <v>80</v>
      </c>
    </row>
    <row r="97" spans="1:3" ht="11.25">
      <c r="A97" s="48" t="s">
        <v>79</v>
      </c>
      <c r="B97" s="48" t="s">
        <v>461</v>
      </c>
      <c r="C97" s="48" t="s">
        <v>462</v>
      </c>
    </row>
    <row r="98" spans="1:3" ht="11.25">
      <c r="A98" s="48" t="s">
        <v>79</v>
      </c>
      <c r="B98" s="48" t="s">
        <v>463</v>
      </c>
      <c r="C98" s="48" t="s">
        <v>464</v>
      </c>
    </row>
    <row r="99" spans="1:3" ht="11.25">
      <c r="A99" s="48" t="s">
        <v>79</v>
      </c>
      <c r="B99" s="48" t="s">
        <v>465</v>
      </c>
      <c r="C99" s="48" t="s">
        <v>466</v>
      </c>
    </row>
    <row r="100" spans="1:3" ht="11.25">
      <c r="A100" s="48" t="s">
        <v>79</v>
      </c>
      <c r="B100" s="48" t="s">
        <v>467</v>
      </c>
      <c r="C100" s="48" t="s">
        <v>468</v>
      </c>
    </row>
    <row r="101" spans="1:3" ht="11.25">
      <c r="A101" s="48" t="s">
        <v>79</v>
      </c>
      <c r="B101" s="48" t="s">
        <v>469</v>
      </c>
      <c r="C101" s="48" t="s">
        <v>470</v>
      </c>
    </row>
    <row r="102" spans="1:3" ht="11.25">
      <c r="A102" s="48" t="s">
        <v>79</v>
      </c>
      <c r="B102" s="48" t="s">
        <v>471</v>
      </c>
      <c r="C102" s="48" t="s">
        <v>472</v>
      </c>
    </row>
    <row r="103" spans="1:3" ht="11.25">
      <c r="A103" s="48" t="s">
        <v>79</v>
      </c>
      <c r="B103" s="48" t="s">
        <v>473</v>
      </c>
      <c r="C103" s="48" t="s">
        <v>474</v>
      </c>
    </row>
    <row r="104" spans="1:3" ht="11.25">
      <c r="A104" s="48" t="s">
        <v>79</v>
      </c>
      <c r="B104" s="48" t="s">
        <v>475</v>
      </c>
      <c r="C104" s="48" t="s">
        <v>476</v>
      </c>
    </row>
    <row r="105" spans="1:3" ht="11.25">
      <c r="A105" s="48" t="s">
        <v>79</v>
      </c>
      <c r="B105" s="48" t="s">
        <v>477</v>
      </c>
      <c r="C105" s="48" t="s">
        <v>478</v>
      </c>
    </row>
    <row r="106" spans="1:3" ht="11.25">
      <c r="A106" s="48" t="s">
        <v>79</v>
      </c>
      <c r="B106" s="48" t="s">
        <v>479</v>
      </c>
      <c r="C106" s="48" t="s">
        <v>480</v>
      </c>
    </row>
    <row r="107" spans="1:3" ht="11.25">
      <c r="A107" s="48" t="s">
        <v>79</v>
      </c>
      <c r="B107" s="48" t="s">
        <v>481</v>
      </c>
      <c r="C107" s="48" t="s">
        <v>482</v>
      </c>
    </row>
    <row r="108" spans="1:3" ht="11.25">
      <c r="A108" s="48" t="s">
        <v>79</v>
      </c>
      <c r="B108" s="48" t="s">
        <v>81</v>
      </c>
      <c r="C108" s="48" t="s">
        <v>82</v>
      </c>
    </row>
    <row r="109" spans="1:3" ht="11.25">
      <c r="A109" s="48" t="s">
        <v>79</v>
      </c>
      <c r="B109" s="48" t="s">
        <v>483</v>
      </c>
      <c r="C109" s="48" t="s">
        <v>484</v>
      </c>
    </row>
    <row r="110" spans="1:3" ht="11.25">
      <c r="A110" s="48" t="s">
        <v>79</v>
      </c>
      <c r="B110" s="48" t="s">
        <v>485</v>
      </c>
      <c r="C110" s="48" t="s">
        <v>486</v>
      </c>
    </row>
    <row r="111" spans="1:3" ht="11.25">
      <c r="A111" s="48" t="s">
        <v>79</v>
      </c>
      <c r="B111" s="48" t="s">
        <v>487</v>
      </c>
      <c r="C111" s="48" t="s">
        <v>488</v>
      </c>
    </row>
    <row r="112" spans="1:3" ht="11.25">
      <c r="A112" s="48" t="s">
        <v>79</v>
      </c>
      <c r="B112" s="48" t="s">
        <v>489</v>
      </c>
      <c r="C112" s="48" t="s">
        <v>490</v>
      </c>
    </row>
    <row r="113" spans="1:3" ht="11.25">
      <c r="A113" s="48" t="s">
        <v>79</v>
      </c>
      <c r="B113" s="48" t="s">
        <v>83</v>
      </c>
      <c r="C113" s="48" t="s">
        <v>84</v>
      </c>
    </row>
    <row r="114" spans="1:3" ht="11.25">
      <c r="A114" s="48" t="s">
        <v>79</v>
      </c>
      <c r="B114" s="48" t="s">
        <v>491</v>
      </c>
      <c r="C114" s="48" t="s">
        <v>492</v>
      </c>
    </row>
    <row r="115" spans="1:3" ht="11.25">
      <c r="A115" s="48" t="s">
        <v>79</v>
      </c>
      <c r="B115" s="48" t="s">
        <v>493</v>
      </c>
      <c r="C115" s="48" t="s">
        <v>494</v>
      </c>
    </row>
    <row r="116" spans="1:3" ht="11.25">
      <c r="A116" s="48" t="s">
        <v>87</v>
      </c>
      <c r="B116" s="48" t="s">
        <v>495</v>
      </c>
      <c r="C116" s="48" t="s">
        <v>496</v>
      </c>
    </row>
    <row r="117" spans="1:3" ht="11.25">
      <c r="A117" s="48" t="s">
        <v>87</v>
      </c>
      <c r="B117" s="48" t="s">
        <v>497</v>
      </c>
      <c r="C117" s="48" t="s">
        <v>498</v>
      </c>
    </row>
    <row r="118" spans="1:3" ht="11.25">
      <c r="A118" s="48" t="s">
        <v>87</v>
      </c>
      <c r="B118" s="48" t="s">
        <v>499</v>
      </c>
      <c r="C118" s="48" t="s">
        <v>500</v>
      </c>
    </row>
    <row r="119" spans="1:3" ht="11.25">
      <c r="A119" s="48" t="s">
        <v>87</v>
      </c>
      <c r="B119" s="48" t="s">
        <v>501</v>
      </c>
      <c r="C119" s="48" t="s">
        <v>502</v>
      </c>
    </row>
    <row r="120" spans="1:3" ht="11.25">
      <c r="A120" s="48" t="s">
        <v>87</v>
      </c>
      <c r="B120" s="48" t="s">
        <v>503</v>
      </c>
      <c r="C120" s="48" t="s">
        <v>504</v>
      </c>
    </row>
    <row r="121" spans="1:3" ht="11.25">
      <c r="A121" s="48" t="s">
        <v>87</v>
      </c>
      <c r="B121" s="48" t="s">
        <v>505</v>
      </c>
      <c r="C121" s="48" t="s">
        <v>506</v>
      </c>
    </row>
    <row r="122" spans="1:3" ht="11.25">
      <c r="A122" s="48" t="s">
        <v>87</v>
      </c>
      <c r="B122" s="48" t="s">
        <v>87</v>
      </c>
      <c r="C122" s="48" t="s">
        <v>88</v>
      </c>
    </row>
    <row r="123" spans="1:3" ht="11.25">
      <c r="A123" s="48" t="s">
        <v>87</v>
      </c>
      <c r="B123" s="48" t="s">
        <v>89</v>
      </c>
      <c r="C123" s="48" t="s">
        <v>90</v>
      </c>
    </row>
    <row r="124" spans="1:3" ht="11.25">
      <c r="A124" s="48" t="s">
        <v>87</v>
      </c>
      <c r="B124" s="48" t="s">
        <v>507</v>
      </c>
      <c r="C124" s="48" t="s">
        <v>508</v>
      </c>
    </row>
    <row r="125" spans="1:3" ht="11.25">
      <c r="A125" s="48" t="s">
        <v>87</v>
      </c>
      <c r="B125" s="48" t="s">
        <v>509</v>
      </c>
      <c r="C125" s="48" t="s">
        <v>510</v>
      </c>
    </row>
    <row r="126" spans="1:3" ht="11.25">
      <c r="A126" s="48" t="s">
        <v>87</v>
      </c>
      <c r="B126" s="48" t="s">
        <v>511</v>
      </c>
      <c r="C126" s="48" t="s">
        <v>512</v>
      </c>
    </row>
    <row r="127" spans="1:3" ht="11.25">
      <c r="A127" s="48" t="s">
        <v>97</v>
      </c>
      <c r="B127" s="48" t="s">
        <v>513</v>
      </c>
      <c r="C127" s="48" t="s">
        <v>514</v>
      </c>
    </row>
    <row r="128" spans="1:3" ht="11.25">
      <c r="A128" s="48" t="s">
        <v>97</v>
      </c>
      <c r="B128" s="48" t="s">
        <v>515</v>
      </c>
      <c r="C128" s="48" t="s">
        <v>516</v>
      </c>
    </row>
    <row r="129" spans="1:3" ht="11.25">
      <c r="A129" s="48" t="s">
        <v>97</v>
      </c>
      <c r="B129" s="48" t="s">
        <v>517</v>
      </c>
      <c r="C129" s="48" t="s">
        <v>518</v>
      </c>
    </row>
    <row r="130" spans="1:3" ht="11.25">
      <c r="A130" s="48" t="s">
        <v>97</v>
      </c>
      <c r="B130" s="48" t="s">
        <v>519</v>
      </c>
      <c r="C130" s="48" t="s">
        <v>520</v>
      </c>
    </row>
    <row r="131" spans="1:3" ht="11.25">
      <c r="A131" s="48" t="s">
        <v>97</v>
      </c>
      <c r="B131" s="48" t="s">
        <v>97</v>
      </c>
      <c r="C131" s="48" t="s">
        <v>98</v>
      </c>
    </row>
    <row r="132" spans="1:3" ht="11.25">
      <c r="A132" s="48" t="s">
        <v>97</v>
      </c>
      <c r="B132" s="48" t="s">
        <v>99</v>
      </c>
      <c r="C132" s="48" t="s">
        <v>100</v>
      </c>
    </row>
    <row r="133" spans="1:3" ht="11.25">
      <c r="A133" s="48" t="s">
        <v>97</v>
      </c>
      <c r="B133" s="48" t="s">
        <v>521</v>
      </c>
      <c r="C133" s="48" t="s">
        <v>522</v>
      </c>
    </row>
    <row r="134" spans="1:3" ht="11.25">
      <c r="A134" s="48" t="s">
        <v>97</v>
      </c>
      <c r="B134" s="48" t="s">
        <v>523</v>
      </c>
      <c r="C134" s="48" t="s">
        <v>524</v>
      </c>
    </row>
    <row r="135" spans="1:3" ht="11.25">
      <c r="A135" s="48" t="s">
        <v>97</v>
      </c>
      <c r="B135" s="48" t="s">
        <v>525</v>
      </c>
      <c r="C135" s="48" t="s">
        <v>526</v>
      </c>
    </row>
    <row r="136" spans="1:3" ht="11.25">
      <c r="A136" s="48" t="s">
        <v>97</v>
      </c>
      <c r="B136" s="48" t="s">
        <v>527</v>
      </c>
      <c r="C136" s="48" t="s">
        <v>528</v>
      </c>
    </row>
    <row r="137" spans="1:3" ht="11.25">
      <c r="A137" s="48" t="s">
        <v>97</v>
      </c>
      <c r="B137" s="48" t="s">
        <v>529</v>
      </c>
      <c r="C137" s="48" t="s">
        <v>530</v>
      </c>
    </row>
    <row r="138" spans="1:3" ht="11.25">
      <c r="A138" s="48" t="s">
        <v>97</v>
      </c>
      <c r="B138" s="48" t="s">
        <v>531</v>
      </c>
      <c r="C138" s="48" t="s">
        <v>532</v>
      </c>
    </row>
    <row r="139" spans="1:3" ht="11.25">
      <c r="A139" s="48" t="s">
        <v>97</v>
      </c>
      <c r="B139" s="48" t="s">
        <v>533</v>
      </c>
      <c r="C139" s="48" t="s">
        <v>534</v>
      </c>
    </row>
    <row r="140" spans="1:3" ht="11.25">
      <c r="A140" s="48" t="s">
        <v>107</v>
      </c>
      <c r="B140" s="48" t="s">
        <v>535</v>
      </c>
      <c r="C140" s="48" t="s">
        <v>536</v>
      </c>
    </row>
    <row r="141" spans="1:3" ht="11.25">
      <c r="A141" s="48" t="s">
        <v>107</v>
      </c>
      <c r="B141" s="48" t="s">
        <v>537</v>
      </c>
      <c r="C141" s="48" t="s">
        <v>538</v>
      </c>
    </row>
    <row r="142" spans="1:3" ht="11.25">
      <c r="A142" s="48" t="s">
        <v>107</v>
      </c>
      <c r="B142" s="48" t="s">
        <v>539</v>
      </c>
      <c r="C142" s="48" t="s">
        <v>540</v>
      </c>
    </row>
    <row r="143" spans="1:3" ht="11.25">
      <c r="A143" s="48" t="s">
        <v>107</v>
      </c>
      <c r="B143" s="48" t="s">
        <v>541</v>
      </c>
      <c r="C143" s="48" t="s">
        <v>542</v>
      </c>
    </row>
    <row r="144" spans="1:3" ht="11.25">
      <c r="A144" s="48" t="s">
        <v>107</v>
      </c>
      <c r="B144" s="48" t="s">
        <v>107</v>
      </c>
      <c r="C144" s="48" t="s">
        <v>108</v>
      </c>
    </row>
    <row r="145" spans="1:3" ht="11.25">
      <c r="A145" s="48" t="s">
        <v>107</v>
      </c>
      <c r="B145" s="48" t="s">
        <v>109</v>
      </c>
      <c r="C145" s="48" t="s">
        <v>110</v>
      </c>
    </row>
    <row r="146" spans="1:3" ht="11.25">
      <c r="A146" s="48" t="s">
        <v>107</v>
      </c>
      <c r="B146" s="48" t="s">
        <v>543</v>
      </c>
      <c r="C146" s="48" t="s">
        <v>544</v>
      </c>
    </row>
    <row r="147" spans="1:3" ht="11.25">
      <c r="A147" s="48" t="s">
        <v>107</v>
      </c>
      <c r="B147" s="48" t="s">
        <v>545</v>
      </c>
      <c r="C147" s="48" t="s">
        <v>546</v>
      </c>
    </row>
    <row r="148" spans="1:3" ht="11.25">
      <c r="A148" s="48" t="s">
        <v>107</v>
      </c>
      <c r="B148" s="48" t="s">
        <v>547</v>
      </c>
      <c r="C148" s="48" t="s">
        <v>548</v>
      </c>
    </row>
    <row r="149" spans="1:3" ht="11.25">
      <c r="A149" s="48" t="s">
        <v>107</v>
      </c>
      <c r="B149" s="48" t="s">
        <v>549</v>
      </c>
      <c r="C149" s="48" t="s">
        <v>550</v>
      </c>
    </row>
    <row r="150" spans="1:3" ht="11.25">
      <c r="A150" s="48" t="s">
        <v>117</v>
      </c>
      <c r="B150" s="48" t="s">
        <v>551</v>
      </c>
      <c r="C150" s="48" t="s">
        <v>552</v>
      </c>
    </row>
    <row r="151" spans="1:3" ht="11.25">
      <c r="A151" s="48" t="s">
        <v>117</v>
      </c>
      <c r="B151" s="48" t="s">
        <v>553</v>
      </c>
      <c r="C151" s="48" t="s">
        <v>554</v>
      </c>
    </row>
    <row r="152" spans="1:3" ht="11.25">
      <c r="A152" s="48" t="s">
        <v>117</v>
      </c>
      <c r="B152" s="48" t="s">
        <v>555</v>
      </c>
      <c r="C152" s="48" t="s">
        <v>556</v>
      </c>
    </row>
    <row r="153" spans="1:3" ht="11.25">
      <c r="A153" s="48" t="s">
        <v>117</v>
      </c>
      <c r="B153" s="48" t="s">
        <v>557</v>
      </c>
      <c r="C153" s="48" t="s">
        <v>558</v>
      </c>
    </row>
    <row r="154" spans="1:3" ht="11.25">
      <c r="A154" s="48" t="s">
        <v>117</v>
      </c>
      <c r="B154" s="48" t="s">
        <v>117</v>
      </c>
      <c r="C154" s="48" t="s">
        <v>118</v>
      </c>
    </row>
    <row r="155" spans="1:3" ht="11.25">
      <c r="A155" s="48" t="s">
        <v>117</v>
      </c>
      <c r="B155" s="48" t="s">
        <v>119</v>
      </c>
      <c r="C155" s="48" t="s">
        <v>120</v>
      </c>
    </row>
    <row r="156" spans="1:3" ht="11.25">
      <c r="A156" s="48" t="s">
        <v>117</v>
      </c>
      <c r="B156" s="48" t="s">
        <v>559</v>
      </c>
      <c r="C156" s="48" t="s">
        <v>560</v>
      </c>
    </row>
    <row r="157" spans="1:3" ht="11.25">
      <c r="A157" s="48" t="s">
        <v>117</v>
      </c>
      <c r="B157" s="48" t="s">
        <v>561</v>
      </c>
      <c r="C157" s="48" t="s">
        <v>562</v>
      </c>
    </row>
    <row r="158" spans="1:3" ht="11.25">
      <c r="A158" s="48" t="s">
        <v>117</v>
      </c>
      <c r="B158" s="48" t="s">
        <v>563</v>
      </c>
      <c r="C158" s="48" t="s">
        <v>564</v>
      </c>
    </row>
    <row r="159" spans="1:3" ht="11.25">
      <c r="A159" s="48" t="s">
        <v>117</v>
      </c>
      <c r="B159" s="48" t="s">
        <v>565</v>
      </c>
      <c r="C159" s="48" t="s">
        <v>566</v>
      </c>
    </row>
    <row r="160" spans="1:3" ht="11.25">
      <c r="A160" s="48" t="s">
        <v>117</v>
      </c>
      <c r="B160" s="48" t="s">
        <v>567</v>
      </c>
      <c r="C160" s="48" t="s">
        <v>568</v>
      </c>
    </row>
    <row r="161" spans="1:3" ht="11.25">
      <c r="A161" s="48" t="s">
        <v>124</v>
      </c>
      <c r="B161" s="48" t="s">
        <v>569</v>
      </c>
      <c r="C161" s="48" t="s">
        <v>570</v>
      </c>
    </row>
    <row r="162" spans="1:3" ht="11.25">
      <c r="A162" s="48" t="s">
        <v>124</v>
      </c>
      <c r="B162" s="48" t="s">
        <v>571</v>
      </c>
      <c r="C162" s="48" t="s">
        <v>572</v>
      </c>
    </row>
    <row r="163" spans="1:3" ht="11.25">
      <c r="A163" s="48" t="s">
        <v>124</v>
      </c>
      <c r="B163" s="48" t="s">
        <v>573</v>
      </c>
      <c r="C163" s="48" t="s">
        <v>574</v>
      </c>
    </row>
    <row r="164" spans="1:3" ht="11.25">
      <c r="A164" s="48" t="s">
        <v>124</v>
      </c>
      <c r="B164" s="48" t="s">
        <v>575</v>
      </c>
      <c r="C164" s="48" t="s">
        <v>576</v>
      </c>
    </row>
    <row r="165" spans="1:3" ht="11.25">
      <c r="A165" s="48" t="s">
        <v>124</v>
      </c>
      <c r="B165" s="48" t="s">
        <v>577</v>
      </c>
      <c r="C165" s="48" t="s">
        <v>578</v>
      </c>
    </row>
    <row r="166" spans="1:3" ht="11.25">
      <c r="A166" s="48" t="s">
        <v>124</v>
      </c>
      <c r="B166" s="48" t="s">
        <v>124</v>
      </c>
      <c r="C166" s="48" t="s">
        <v>125</v>
      </c>
    </row>
    <row r="167" spans="1:3" ht="11.25">
      <c r="A167" s="48" t="s">
        <v>124</v>
      </c>
      <c r="B167" s="48" t="s">
        <v>126</v>
      </c>
      <c r="C167" s="48" t="s">
        <v>127</v>
      </c>
    </row>
    <row r="168" spans="1:3" ht="11.25">
      <c r="A168" s="48" t="s">
        <v>124</v>
      </c>
      <c r="B168" s="48" t="s">
        <v>824</v>
      </c>
      <c r="C168" s="48" t="s">
        <v>579</v>
      </c>
    </row>
    <row r="169" spans="1:3" ht="11.25">
      <c r="A169" s="48" t="s">
        <v>124</v>
      </c>
      <c r="B169" s="48" t="s">
        <v>580</v>
      </c>
      <c r="C169" s="48" t="s">
        <v>581</v>
      </c>
    </row>
    <row r="170" spans="1:3" ht="11.25">
      <c r="A170" s="48" t="s">
        <v>124</v>
      </c>
      <c r="B170" s="48" t="s">
        <v>582</v>
      </c>
      <c r="C170" s="48" t="s">
        <v>583</v>
      </c>
    </row>
    <row r="171" spans="1:3" ht="11.25">
      <c r="A171" s="48" t="s">
        <v>124</v>
      </c>
      <c r="B171" s="48" t="s">
        <v>584</v>
      </c>
      <c r="C171" s="48" t="s">
        <v>585</v>
      </c>
    </row>
    <row r="172" spans="1:3" ht="11.25">
      <c r="A172" s="48" t="s">
        <v>124</v>
      </c>
      <c r="B172" s="48" t="s">
        <v>586</v>
      </c>
      <c r="C172" s="48" t="s">
        <v>587</v>
      </c>
    </row>
    <row r="173" spans="1:3" ht="11.25">
      <c r="A173" s="48" t="s">
        <v>124</v>
      </c>
      <c r="B173" s="48" t="s">
        <v>588</v>
      </c>
      <c r="C173" s="48" t="s">
        <v>589</v>
      </c>
    </row>
    <row r="174" spans="1:3" ht="11.25">
      <c r="A174" s="48" t="s">
        <v>132</v>
      </c>
      <c r="B174" s="48" t="s">
        <v>513</v>
      </c>
      <c r="C174" s="48" t="s">
        <v>590</v>
      </c>
    </row>
    <row r="175" spans="1:3" ht="11.25">
      <c r="A175" s="48" t="s">
        <v>132</v>
      </c>
      <c r="B175" s="48" t="s">
        <v>134</v>
      </c>
      <c r="C175" s="48" t="s">
        <v>135</v>
      </c>
    </row>
    <row r="176" spans="1:3" ht="11.25">
      <c r="A176" s="48" t="s">
        <v>132</v>
      </c>
      <c r="B176" s="48" t="s">
        <v>591</v>
      </c>
      <c r="C176" s="48" t="s">
        <v>592</v>
      </c>
    </row>
    <row r="177" spans="1:3" ht="11.25">
      <c r="A177" s="48" t="s">
        <v>132</v>
      </c>
      <c r="B177" s="48" t="s">
        <v>139</v>
      </c>
      <c r="C177" s="48" t="s">
        <v>140</v>
      </c>
    </row>
    <row r="178" spans="1:3" ht="11.25">
      <c r="A178" s="48" t="s">
        <v>132</v>
      </c>
      <c r="B178" s="48" t="s">
        <v>132</v>
      </c>
      <c r="C178" s="48" t="s">
        <v>133</v>
      </c>
    </row>
    <row r="179" spans="1:3" ht="11.25">
      <c r="A179" s="48" t="s">
        <v>132</v>
      </c>
      <c r="B179" s="48" t="s">
        <v>141</v>
      </c>
      <c r="C179" s="48" t="s">
        <v>142</v>
      </c>
    </row>
    <row r="180" spans="1:3" ht="11.25">
      <c r="A180" s="48" t="s">
        <v>132</v>
      </c>
      <c r="B180" s="48" t="s">
        <v>147</v>
      </c>
      <c r="C180" s="48" t="s">
        <v>148</v>
      </c>
    </row>
    <row r="181" spans="1:3" ht="11.25">
      <c r="A181" s="48" t="s">
        <v>132</v>
      </c>
      <c r="B181" s="48" t="s">
        <v>593</v>
      </c>
      <c r="C181" s="48" t="s">
        <v>594</v>
      </c>
    </row>
    <row r="182" spans="1:3" ht="11.25">
      <c r="A182" s="48" t="s">
        <v>132</v>
      </c>
      <c r="B182" s="48" t="s">
        <v>595</v>
      </c>
      <c r="C182" s="48" t="s">
        <v>596</v>
      </c>
    </row>
    <row r="183" spans="1:3" ht="11.25">
      <c r="A183" s="48" t="s">
        <v>132</v>
      </c>
      <c r="B183" s="48" t="s">
        <v>597</v>
      </c>
      <c r="C183" s="48" t="s">
        <v>598</v>
      </c>
    </row>
    <row r="184" spans="1:3" ht="11.25">
      <c r="A184" s="48" t="s">
        <v>132</v>
      </c>
      <c r="B184" s="48" t="s">
        <v>599</v>
      </c>
      <c r="C184" s="48" t="s">
        <v>600</v>
      </c>
    </row>
    <row r="185" spans="1:3" ht="11.25">
      <c r="A185" s="48" t="s">
        <v>132</v>
      </c>
      <c r="B185" s="48" t="s">
        <v>601</v>
      </c>
      <c r="C185" s="48" t="s">
        <v>602</v>
      </c>
    </row>
    <row r="186" spans="1:3" ht="11.25">
      <c r="A186" s="48" t="s">
        <v>132</v>
      </c>
      <c r="B186" s="48" t="s">
        <v>603</v>
      </c>
      <c r="C186" s="48" t="s">
        <v>604</v>
      </c>
    </row>
    <row r="187" spans="1:3" ht="11.25">
      <c r="A187" s="48" t="s">
        <v>132</v>
      </c>
      <c r="B187" s="48" t="s">
        <v>149</v>
      </c>
      <c r="C187" s="48" t="s">
        <v>150</v>
      </c>
    </row>
    <row r="188" spans="1:3" ht="11.25">
      <c r="A188" s="48" t="s">
        <v>132</v>
      </c>
      <c r="B188" s="48" t="s">
        <v>605</v>
      </c>
      <c r="C188" s="48" t="s">
        <v>606</v>
      </c>
    </row>
    <row r="189" spans="1:3" ht="11.25">
      <c r="A189" s="48" t="s">
        <v>132</v>
      </c>
      <c r="B189" s="48" t="s">
        <v>607</v>
      </c>
      <c r="C189" s="48" t="s">
        <v>608</v>
      </c>
    </row>
    <row r="190" spans="1:3" ht="11.25">
      <c r="A190" s="48" t="s">
        <v>132</v>
      </c>
      <c r="B190" s="48" t="s">
        <v>609</v>
      </c>
      <c r="C190" s="48" t="s">
        <v>610</v>
      </c>
    </row>
    <row r="191" spans="1:3" ht="11.25">
      <c r="A191" s="48" t="s">
        <v>151</v>
      </c>
      <c r="B191" s="48" t="s">
        <v>611</v>
      </c>
      <c r="C191" s="48" t="s">
        <v>612</v>
      </c>
    </row>
    <row r="192" spans="1:3" ht="11.25">
      <c r="A192" s="48" t="s">
        <v>151</v>
      </c>
      <c r="B192" s="48" t="s">
        <v>89</v>
      </c>
      <c r="C192" s="48" t="s">
        <v>613</v>
      </c>
    </row>
    <row r="193" spans="1:3" ht="11.25">
      <c r="A193" s="48" t="s">
        <v>151</v>
      </c>
      <c r="B193" s="48" t="s">
        <v>614</v>
      </c>
      <c r="C193" s="48" t="s">
        <v>615</v>
      </c>
    </row>
    <row r="194" spans="1:3" ht="11.25">
      <c r="A194" s="48" t="s">
        <v>151</v>
      </c>
      <c r="B194" s="48" t="s">
        <v>616</v>
      </c>
      <c r="C194" s="48" t="s">
        <v>617</v>
      </c>
    </row>
    <row r="195" spans="1:3" ht="11.25">
      <c r="A195" s="48" t="s">
        <v>151</v>
      </c>
      <c r="B195" s="48" t="s">
        <v>618</v>
      </c>
      <c r="C195" s="48" t="s">
        <v>619</v>
      </c>
    </row>
    <row r="196" spans="1:3" ht="11.25">
      <c r="A196" s="48" t="s">
        <v>151</v>
      </c>
      <c r="B196" s="48" t="s">
        <v>620</v>
      </c>
      <c r="C196" s="48" t="s">
        <v>621</v>
      </c>
    </row>
    <row r="197" spans="1:3" ht="11.25">
      <c r="A197" s="48" t="s">
        <v>151</v>
      </c>
      <c r="B197" s="48" t="s">
        <v>824</v>
      </c>
      <c r="C197" s="48" t="s">
        <v>622</v>
      </c>
    </row>
    <row r="198" spans="1:3" ht="11.25">
      <c r="A198" s="48" t="s">
        <v>151</v>
      </c>
      <c r="B198" s="48" t="s">
        <v>151</v>
      </c>
      <c r="C198" s="48" t="s">
        <v>152</v>
      </c>
    </row>
    <row r="199" spans="1:3" ht="11.25">
      <c r="A199" s="48" t="s">
        <v>151</v>
      </c>
      <c r="B199" s="48" t="s">
        <v>153</v>
      </c>
      <c r="C199" s="48" t="s">
        <v>154</v>
      </c>
    </row>
    <row r="200" spans="1:3" ht="11.25">
      <c r="A200" s="48" t="s">
        <v>151</v>
      </c>
      <c r="B200" s="48" t="s">
        <v>623</v>
      </c>
      <c r="C200" s="48" t="s">
        <v>624</v>
      </c>
    </row>
    <row r="201" spans="1:3" ht="11.25">
      <c r="A201" s="48" t="s">
        <v>151</v>
      </c>
      <c r="B201" s="48" t="s">
        <v>789</v>
      </c>
      <c r="C201" s="48" t="s">
        <v>625</v>
      </c>
    </row>
    <row r="202" spans="1:3" ht="11.25">
      <c r="A202" s="48" t="s">
        <v>151</v>
      </c>
      <c r="B202" s="48" t="s">
        <v>626</v>
      </c>
      <c r="C202" s="48" t="s">
        <v>627</v>
      </c>
    </row>
    <row r="203" spans="1:3" ht="11.25">
      <c r="A203" s="48" t="s">
        <v>151</v>
      </c>
      <c r="B203" s="48" t="s">
        <v>628</v>
      </c>
      <c r="C203" s="48" t="s">
        <v>629</v>
      </c>
    </row>
    <row r="204" spans="1:3" ht="11.25">
      <c r="A204" s="48" t="s">
        <v>157</v>
      </c>
      <c r="B204" s="48" t="s">
        <v>630</v>
      </c>
      <c r="C204" s="48" t="s">
        <v>631</v>
      </c>
    </row>
    <row r="205" spans="1:3" ht="11.25">
      <c r="A205" s="48" t="s">
        <v>157</v>
      </c>
      <c r="B205" s="48" t="s">
        <v>632</v>
      </c>
      <c r="C205" s="48" t="s">
        <v>633</v>
      </c>
    </row>
    <row r="206" spans="1:3" ht="11.25">
      <c r="A206" s="48" t="s">
        <v>157</v>
      </c>
      <c r="B206" s="48" t="s">
        <v>634</v>
      </c>
      <c r="C206" s="48" t="s">
        <v>635</v>
      </c>
    </row>
    <row r="207" spans="1:3" ht="11.25">
      <c r="A207" s="48" t="s">
        <v>157</v>
      </c>
      <c r="B207" s="48" t="s">
        <v>636</v>
      </c>
      <c r="C207" s="48" t="s">
        <v>637</v>
      </c>
    </row>
    <row r="208" spans="1:3" ht="11.25">
      <c r="A208" s="48" t="s">
        <v>157</v>
      </c>
      <c r="B208" s="48" t="s">
        <v>638</v>
      </c>
      <c r="C208" s="48" t="s">
        <v>639</v>
      </c>
    </row>
    <row r="209" spans="1:3" ht="11.25">
      <c r="A209" s="48" t="s">
        <v>157</v>
      </c>
      <c r="B209" s="48" t="s">
        <v>640</v>
      </c>
      <c r="C209" s="48" t="s">
        <v>641</v>
      </c>
    </row>
    <row r="210" spans="1:3" ht="11.25">
      <c r="A210" s="48" t="s">
        <v>157</v>
      </c>
      <c r="B210" s="48" t="s">
        <v>642</v>
      </c>
      <c r="C210" s="48" t="s">
        <v>643</v>
      </c>
    </row>
    <row r="211" spans="1:3" ht="11.25">
      <c r="A211" s="48" t="s">
        <v>157</v>
      </c>
      <c r="B211" s="48" t="s">
        <v>644</v>
      </c>
      <c r="C211" s="48" t="s">
        <v>645</v>
      </c>
    </row>
    <row r="212" spans="1:3" ht="11.25">
      <c r="A212" s="48" t="s">
        <v>157</v>
      </c>
      <c r="B212" s="48" t="s">
        <v>646</v>
      </c>
      <c r="C212" s="48" t="s">
        <v>647</v>
      </c>
    </row>
    <row r="213" spans="1:3" ht="11.25">
      <c r="A213" s="48" t="s">
        <v>157</v>
      </c>
      <c r="B213" s="48" t="s">
        <v>648</v>
      </c>
      <c r="C213" s="48" t="s">
        <v>649</v>
      </c>
    </row>
    <row r="214" spans="1:3" ht="11.25">
      <c r="A214" s="48" t="s">
        <v>157</v>
      </c>
      <c r="B214" s="48" t="s">
        <v>157</v>
      </c>
      <c r="C214" s="48" t="s">
        <v>158</v>
      </c>
    </row>
    <row r="215" spans="1:3" ht="11.25">
      <c r="A215" s="48" t="s">
        <v>157</v>
      </c>
      <c r="B215" s="48" t="s">
        <v>159</v>
      </c>
      <c r="C215" s="48" t="s">
        <v>160</v>
      </c>
    </row>
    <row r="216" spans="1:3" ht="11.25">
      <c r="A216" s="48" t="s">
        <v>157</v>
      </c>
      <c r="B216" s="48" t="s">
        <v>650</v>
      </c>
      <c r="C216" s="48" t="s">
        <v>651</v>
      </c>
    </row>
    <row r="217" spans="1:3" ht="11.25">
      <c r="A217" s="48" t="s">
        <v>157</v>
      </c>
      <c r="B217" s="48" t="s">
        <v>652</v>
      </c>
      <c r="C217" s="48" t="s">
        <v>653</v>
      </c>
    </row>
    <row r="218" spans="1:3" ht="11.25">
      <c r="A218" s="48" t="s">
        <v>157</v>
      </c>
      <c r="B218" s="48" t="s">
        <v>654</v>
      </c>
      <c r="C218" s="48" t="s">
        <v>655</v>
      </c>
    </row>
    <row r="219" spans="1:3" ht="11.25">
      <c r="A219" s="48" t="s">
        <v>157</v>
      </c>
      <c r="B219" s="48" t="s">
        <v>656</v>
      </c>
      <c r="C219" s="48" t="s">
        <v>657</v>
      </c>
    </row>
    <row r="220" spans="1:3" ht="11.25">
      <c r="A220" s="48" t="s">
        <v>157</v>
      </c>
      <c r="B220" s="48" t="s">
        <v>658</v>
      </c>
      <c r="C220" s="48" t="s">
        <v>659</v>
      </c>
    </row>
    <row r="221" spans="1:3" ht="11.25">
      <c r="A221" s="48" t="s">
        <v>164</v>
      </c>
      <c r="B221" s="48" t="s">
        <v>660</v>
      </c>
      <c r="C221" s="48" t="s">
        <v>661</v>
      </c>
    </row>
    <row r="222" spans="1:3" ht="11.25">
      <c r="A222" s="48" t="s">
        <v>164</v>
      </c>
      <c r="B222" s="48" t="s">
        <v>662</v>
      </c>
      <c r="C222" s="48" t="s">
        <v>663</v>
      </c>
    </row>
    <row r="223" spans="1:3" ht="11.25">
      <c r="A223" s="48" t="s">
        <v>164</v>
      </c>
      <c r="B223" s="48" t="s">
        <v>166</v>
      </c>
      <c r="C223" s="48" t="s">
        <v>167</v>
      </c>
    </row>
    <row r="224" spans="1:3" ht="11.25">
      <c r="A224" s="48" t="s">
        <v>164</v>
      </c>
      <c r="B224" s="48" t="s">
        <v>175</v>
      </c>
      <c r="C224" s="48" t="s">
        <v>176</v>
      </c>
    </row>
    <row r="225" spans="1:3" ht="11.25">
      <c r="A225" s="48" t="s">
        <v>164</v>
      </c>
      <c r="B225" s="48" t="s">
        <v>179</v>
      </c>
      <c r="C225" s="48" t="s">
        <v>180</v>
      </c>
    </row>
    <row r="226" spans="1:3" ht="11.25">
      <c r="A226" s="48" t="s">
        <v>164</v>
      </c>
      <c r="B226" s="48" t="s">
        <v>664</v>
      </c>
      <c r="C226" s="48" t="s">
        <v>665</v>
      </c>
    </row>
    <row r="227" spans="1:3" ht="11.25">
      <c r="A227" s="48" t="s">
        <v>164</v>
      </c>
      <c r="B227" s="48" t="s">
        <v>666</v>
      </c>
      <c r="C227" s="48" t="s">
        <v>667</v>
      </c>
    </row>
    <row r="228" spans="1:3" ht="11.25">
      <c r="A228" s="48" t="s">
        <v>164</v>
      </c>
      <c r="B228" s="48" t="s">
        <v>786</v>
      </c>
      <c r="C228" s="48" t="s">
        <v>183</v>
      </c>
    </row>
    <row r="229" spans="1:3" ht="11.25">
      <c r="A229" s="48" t="s">
        <v>164</v>
      </c>
      <c r="B229" s="48" t="s">
        <v>186</v>
      </c>
      <c r="C229" s="48" t="s">
        <v>187</v>
      </c>
    </row>
    <row r="230" spans="1:3" ht="11.25">
      <c r="A230" s="48" t="s">
        <v>164</v>
      </c>
      <c r="B230" s="48" t="s">
        <v>668</v>
      </c>
      <c r="C230" s="48" t="s">
        <v>669</v>
      </c>
    </row>
    <row r="231" spans="1:3" ht="11.25">
      <c r="A231" s="48" t="s">
        <v>164</v>
      </c>
      <c r="B231" s="48" t="s">
        <v>670</v>
      </c>
      <c r="C231" s="48" t="s">
        <v>671</v>
      </c>
    </row>
    <row r="232" spans="1:3" ht="11.25">
      <c r="A232" s="48" t="s">
        <v>164</v>
      </c>
      <c r="B232" s="48" t="s">
        <v>623</v>
      </c>
      <c r="C232" s="48" t="s">
        <v>672</v>
      </c>
    </row>
    <row r="233" spans="1:3" ht="11.25">
      <c r="A233" s="48" t="s">
        <v>164</v>
      </c>
      <c r="B233" s="48" t="s">
        <v>190</v>
      </c>
      <c r="C233" s="48" t="s">
        <v>191</v>
      </c>
    </row>
    <row r="234" spans="1:3" ht="11.25">
      <c r="A234" s="48" t="s">
        <v>164</v>
      </c>
      <c r="B234" s="48" t="s">
        <v>194</v>
      </c>
      <c r="C234" s="48" t="s">
        <v>195</v>
      </c>
    </row>
    <row r="235" spans="1:3" ht="11.25">
      <c r="A235" s="48" t="s">
        <v>164</v>
      </c>
      <c r="B235" s="48" t="s">
        <v>164</v>
      </c>
      <c r="C235" s="48" t="s">
        <v>165</v>
      </c>
    </row>
    <row r="236" spans="1:3" ht="11.25">
      <c r="A236" s="48" t="s">
        <v>164</v>
      </c>
      <c r="B236" s="48" t="s">
        <v>198</v>
      </c>
      <c r="C236" s="48" t="s">
        <v>199</v>
      </c>
    </row>
    <row r="237" spans="1:3" ht="11.25">
      <c r="A237" s="48" t="s">
        <v>164</v>
      </c>
      <c r="B237" s="48" t="s">
        <v>673</v>
      </c>
      <c r="C237" s="48" t="s">
        <v>674</v>
      </c>
    </row>
    <row r="238" spans="1:3" ht="11.25">
      <c r="A238" s="48" t="s">
        <v>164</v>
      </c>
      <c r="B238" s="48" t="s">
        <v>202</v>
      </c>
      <c r="C238" s="48" t="s">
        <v>203</v>
      </c>
    </row>
    <row r="239" spans="1:3" ht="11.25">
      <c r="A239" s="48" t="s">
        <v>206</v>
      </c>
      <c r="B239" s="48" t="s">
        <v>208</v>
      </c>
      <c r="C239" s="48" t="s">
        <v>209</v>
      </c>
    </row>
    <row r="240" spans="1:3" ht="11.25">
      <c r="A240" s="48" t="s">
        <v>206</v>
      </c>
      <c r="B240" s="48" t="s">
        <v>675</v>
      </c>
      <c r="C240" s="48" t="s">
        <v>676</v>
      </c>
    </row>
    <row r="241" spans="1:3" ht="11.25">
      <c r="A241" s="48" t="s">
        <v>206</v>
      </c>
      <c r="B241" s="48" t="s">
        <v>213</v>
      </c>
      <c r="C241" s="48" t="s">
        <v>214</v>
      </c>
    </row>
    <row r="242" spans="1:3" ht="11.25">
      <c r="A242" s="48" t="s">
        <v>206</v>
      </c>
      <c r="B242" s="48" t="s">
        <v>219</v>
      </c>
      <c r="C242" s="48" t="s">
        <v>220</v>
      </c>
    </row>
    <row r="243" spans="1:3" ht="11.25">
      <c r="A243" s="48" t="s">
        <v>206</v>
      </c>
      <c r="B243" s="48" t="s">
        <v>222</v>
      </c>
      <c r="C243" s="48" t="s">
        <v>223</v>
      </c>
    </row>
    <row r="244" spans="1:3" ht="11.25">
      <c r="A244" s="48" t="s">
        <v>206</v>
      </c>
      <c r="B244" s="48" t="s">
        <v>677</v>
      </c>
      <c r="C244" s="48" t="s">
        <v>678</v>
      </c>
    </row>
    <row r="245" spans="1:3" ht="11.25">
      <c r="A245" s="48" t="s">
        <v>206</v>
      </c>
      <c r="B245" s="48" t="s">
        <v>232</v>
      </c>
      <c r="C245" s="48" t="s">
        <v>233</v>
      </c>
    </row>
    <row r="246" spans="1:3" ht="11.25">
      <c r="A246" s="48" t="s">
        <v>206</v>
      </c>
      <c r="B246" s="48" t="s">
        <v>238</v>
      </c>
      <c r="C246" s="48" t="s">
        <v>239</v>
      </c>
    </row>
    <row r="247" spans="1:3" ht="11.25">
      <c r="A247" s="48" t="s">
        <v>206</v>
      </c>
      <c r="B247" s="48" t="s">
        <v>679</v>
      </c>
      <c r="C247" s="48" t="s">
        <v>680</v>
      </c>
    </row>
    <row r="248" spans="1:3" ht="11.25">
      <c r="A248" s="48" t="s">
        <v>206</v>
      </c>
      <c r="B248" s="48" t="s">
        <v>244</v>
      </c>
      <c r="C248" s="48" t="s">
        <v>245</v>
      </c>
    </row>
    <row r="249" spans="1:3" ht="11.25">
      <c r="A249" s="48" t="s">
        <v>206</v>
      </c>
      <c r="B249" s="48" t="s">
        <v>681</v>
      </c>
      <c r="C249" s="48" t="s">
        <v>682</v>
      </c>
    </row>
    <row r="250" spans="1:3" ht="11.25">
      <c r="A250" s="48" t="s">
        <v>206</v>
      </c>
      <c r="B250" s="48" t="s">
        <v>683</v>
      </c>
      <c r="C250" s="48" t="s">
        <v>684</v>
      </c>
    </row>
    <row r="251" spans="1:3" ht="11.25">
      <c r="A251" s="48" t="s">
        <v>206</v>
      </c>
      <c r="B251" s="48" t="s">
        <v>248</v>
      </c>
      <c r="C251" s="48" t="s">
        <v>249</v>
      </c>
    </row>
    <row r="252" spans="1:3" ht="11.25">
      <c r="A252" s="48" t="s">
        <v>206</v>
      </c>
      <c r="B252" s="48" t="s">
        <v>685</v>
      </c>
      <c r="C252" s="48" t="s">
        <v>686</v>
      </c>
    </row>
    <row r="253" spans="1:3" ht="11.25">
      <c r="A253" s="48" t="s">
        <v>206</v>
      </c>
      <c r="B253" s="48" t="s">
        <v>206</v>
      </c>
      <c r="C253" s="48" t="s">
        <v>207</v>
      </c>
    </row>
    <row r="254" spans="1:3" ht="11.25">
      <c r="A254" s="48" t="s">
        <v>206</v>
      </c>
      <c r="B254" s="48" t="s">
        <v>687</v>
      </c>
      <c r="C254" s="48" t="s">
        <v>688</v>
      </c>
    </row>
    <row r="255" spans="1:3" ht="11.25">
      <c r="A255" s="48" t="s">
        <v>206</v>
      </c>
      <c r="B255" s="48" t="s">
        <v>252</v>
      </c>
      <c r="C255" s="48" t="s">
        <v>253</v>
      </c>
    </row>
    <row r="256" spans="1:3" ht="11.25">
      <c r="A256" s="48" t="s">
        <v>206</v>
      </c>
      <c r="B256" s="48" t="s">
        <v>689</v>
      </c>
      <c r="C256" s="48" t="s">
        <v>690</v>
      </c>
    </row>
    <row r="257" spans="1:3" ht="11.25">
      <c r="A257" s="48" t="s">
        <v>256</v>
      </c>
      <c r="B257" s="48" t="s">
        <v>691</v>
      </c>
      <c r="C257" s="48" t="s">
        <v>692</v>
      </c>
    </row>
    <row r="258" spans="1:3" ht="11.25">
      <c r="A258" s="48" t="s">
        <v>256</v>
      </c>
      <c r="B258" s="48" t="s">
        <v>693</v>
      </c>
      <c r="C258" s="48" t="s">
        <v>694</v>
      </c>
    </row>
    <row r="259" spans="1:3" ht="11.25">
      <c r="A259" s="48" t="s">
        <v>256</v>
      </c>
      <c r="B259" s="48" t="s">
        <v>695</v>
      </c>
      <c r="C259" s="48" t="s">
        <v>696</v>
      </c>
    </row>
    <row r="260" spans="1:3" ht="11.25">
      <c r="A260" s="48" t="s">
        <v>256</v>
      </c>
      <c r="B260" s="48" t="s">
        <v>697</v>
      </c>
      <c r="C260" s="48" t="s">
        <v>698</v>
      </c>
    </row>
    <row r="261" spans="1:3" ht="11.25">
      <c r="A261" s="48" t="s">
        <v>256</v>
      </c>
      <c r="B261" s="48" t="s">
        <v>699</v>
      </c>
      <c r="C261" s="48" t="s">
        <v>700</v>
      </c>
    </row>
    <row r="262" spans="1:3" ht="11.25">
      <c r="A262" s="48" t="s">
        <v>256</v>
      </c>
      <c r="B262" s="48" t="s">
        <v>701</v>
      </c>
      <c r="C262" s="48" t="s">
        <v>702</v>
      </c>
    </row>
    <row r="263" spans="1:3" ht="11.25">
      <c r="A263" s="48" t="s">
        <v>256</v>
      </c>
      <c r="B263" s="48" t="s">
        <v>703</v>
      </c>
      <c r="C263" s="48" t="s">
        <v>704</v>
      </c>
    </row>
    <row r="264" spans="1:3" ht="11.25">
      <c r="A264" s="48" t="s">
        <v>256</v>
      </c>
      <c r="B264" s="48" t="s">
        <v>705</v>
      </c>
      <c r="C264" s="48" t="s">
        <v>706</v>
      </c>
    </row>
    <row r="265" spans="1:3" ht="11.25">
      <c r="A265" s="48" t="s">
        <v>256</v>
      </c>
      <c r="B265" s="48" t="s">
        <v>256</v>
      </c>
      <c r="C265" s="48" t="s">
        <v>257</v>
      </c>
    </row>
    <row r="266" spans="1:3" ht="11.25">
      <c r="A266" s="48" t="s">
        <v>256</v>
      </c>
      <c r="B266" s="48" t="s">
        <v>258</v>
      </c>
      <c r="C266" s="48" t="s">
        <v>259</v>
      </c>
    </row>
    <row r="267" spans="1:3" ht="11.25">
      <c r="A267" s="48" t="s">
        <v>263</v>
      </c>
      <c r="B267" s="48" t="s">
        <v>265</v>
      </c>
      <c r="C267" s="48" t="s">
        <v>266</v>
      </c>
    </row>
    <row r="268" spans="1:3" ht="11.25">
      <c r="A268" s="48" t="s">
        <v>263</v>
      </c>
      <c r="B268" s="48" t="s">
        <v>269</v>
      </c>
      <c r="C268" s="48" t="s">
        <v>270</v>
      </c>
    </row>
    <row r="269" spans="1:3" ht="11.25">
      <c r="A269" s="48" t="s">
        <v>263</v>
      </c>
      <c r="B269" s="48" t="s">
        <v>707</v>
      </c>
      <c r="C269" s="48" t="s">
        <v>708</v>
      </c>
    </row>
    <row r="270" spans="1:3" ht="11.25">
      <c r="A270" s="48" t="s">
        <v>263</v>
      </c>
      <c r="B270" s="48" t="s">
        <v>271</v>
      </c>
      <c r="C270" s="48" t="s">
        <v>272</v>
      </c>
    </row>
    <row r="271" spans="1:3" ht="11.25">
      <c r="A271" s="48" t="s">
        <v>263</v>
      </c>
      <c r="B271" s="48" t="s">
        <v>273</v>
      </c>
      <c r="C271" s="48" t="s">
        <v>274</v>
      </c>
    </row>
    <row r="272" spans="1:3" ht="11.25">
      <c r="A272" s="48" t="s">
        <v>263</v>
      </c>
      <c r="B272" s="48" t="s">
        <v>275</v>
      </c>
      <c r="C272" s="48" t="s">
        <v>276</v>
      </c>
    </row>
    <row r="273" spans="1:3" ht="11.25">
      <c r="A273" s="48" t="s">
        <v>263</v>
      </c>
      <c r="B273" s="48" t="s">
        <v>277</v>
      </c>
      <c r="C273" s="48" t="s">
        <v>278</v>
      </c>
    </row>
    <row r="274" spans="1:3" ht="11.25">
      <c r="A274" s="48" t="s">
        <v>263</v>
      </c>
      <c r="B274" s="48" t="s">
        <v>709</v>
      </c>
      <c r="C274" s="48" t="s">
        <v>710</v>
      </c>
    </row>
    <row r="275" spans="1:3" ht="11.25">
      <c r="A275" s="48" t="s">
        <v>263</v>
      </c>
      <c r="B275" s="48" t="s">
        <v>711</v>
      </c>
      <c r="C275" s="48" t="s">
        <v>712</v>
      </c>
    </row>
    <row r="276" spans="1:3" ht="11.25">
      <c r="A276" s="48" t="s">
        <v>263</v>
      </c>
      <c r="B276" s="48" t="s">
        <v>263</v>
      </c>
      <c r="C276" s="48" t="s">
        <v>264</v>
      </c>
    </row>
    <row r="277" spans="1:3" ht="11.25">
      <c r="A277" s="48" t="s">
        <v>263</v>
      </c>
      <c r="B277" s="48" t="s">
        <v>279</v>
      </c>
      <c r="C277" s="48" t="s">
        <v>280</v>
      </c>
    </row>
    <row r="278" spans="1:3" ht="11.25">
      <c r="A278" s="48" t="s">
        <v>263</v>
      </c>
      <c r="B278" s="48" t="s">
        <v>281</v>
      </c>
      <c r="C278" s="48" t="s">
        <v>282</v>
      </c>
    </row>
    <row r="279" spans="1:3" ht="11.25">
      <c r="A279" s="48" t="s">
        <v>286</v>
      </c>
      <c r="B279" s="48" t="s">
        <v>134</v>
      </c>
      <c r="C279" s="48" t="s">
        <v>713</v>
      </c>
    </row>
    <row r="280" spans="1:3" ht="11.25">
      <c r="A280" s="48" t="s">
        <v>286</v>
      </c>
      <c r="B280" s="48" t="s">
        <v>714</v>
      </c>
      <c r="C280" s="48" t="s">
        <v>715</v>
      </c>
    </row>
    <row r="281" spans="1:3" ht="11.25">
      <c r="A281" s="48" t="s">
        <v>286</v>
      </c>
      <c r="B281" s="48" t="s">
        <v>716</v>
      </c>
      <c r="C281" s="48" t="s">
        <v>717</v>
      </c>
    </row>
    <row r="282" spans="1:3" ht="11.25">
      <c r="A282" s="48" t="s">
        <v>286</v>
      </c>
      <c r="B282" s="48" t="s">
        <v>718</v>
      </c>
      <c r="C282" s="48" t="s">
        <v>719</v>
      </c>
    </row>
    <row r="283" spans="1:3" ht="11.25">
      <c r="A283" s="48" t="s">
        <v>286</v>
      </c>
      <c r="B283" s="48" t="s">
        <v>720</v>
      </c>
      <c r="C283" s="48" t="s">
        <v>721</v>
      </c>
    </row>
    <row r="284" spans="1:3" ht="11.25">
      <c r="A284" s="48" t="s">
        <v>286</v>
      </c>
      <c r="B284" s="48" t="s">
        <v>722</v>
      </c>
      <c r="C284" s="48" t="s">
        <v>723</v>
      </c>
    </row>
    <row r="285" spans="1:3" ht="11.25">
      <c r="A285" s="48" t="s">
        <v>286</v>
      </c>
      <c r="B285" s="48" t="s">
        <v>724</v>
      </c>
      <c r="C285" s="48" t="s">
        <v>725</v>
      </c>
    </row>
    <row r="286" spans="1:3" ht="11.25">
      <c r="A286" s="48" t="s">
        <v>286</v>
      </c>
      <c r="B286" s="48" t="s">
        <v>726</v>
      </c>
      <c r="C286" s="48" t="s">
        <v>727</v>
      </c>
    </row>
    <row r="287" spans="1:3" ht="11.25">
      <c r="A287" s="48" t="s">
        <v>286</v>
      </c>
      <c r="B287" s="48" t="s">
        <v>787</v>
      </c>
      <c r="C287" s="48" t="s">
        <v>728</v>
      </c>
    </row>
    <row r="288" spans="1:3" ht="11.25">
      <c r="A288" s="48" t="s">
        <v>286</v>
      </c>
      <c r="B288" s="48" t="s">
        <v>729</v>
      </c>
      <c r="C288" s="48" t="s">
        <v>730</v>
      </c>
    </row>
    <row r="289" spans="1:3" ht="11.25">
      <c r="A289" s="48" t="s">
        <v>286</v>
      </c>
      <c r="B289" s="48" t="s">
        <v>731</v>
      </c>
      <c r="C289" s="48" t="s">
        <v>732</v>
      </c>
    </row>
    <row r="290" spans="1:3" ht="11.25">
      <c r="A290" s="48" t="s">
        <v>286</v>
      </c>
      <c r="B290" s="48" t="s">
        <v>733</v>
      </c>
      <c r="C290" s="48" t="s">
        <v>734</v>
      </c>
    </row>
    <row r="291" spans="1:3" ht="11.25">
      <c r="A291" s="48" t="s">
        <v>286</v>
      </c>
      <c r="B291" s="48" t="s">
        <v>735</v>
      </c>
      <c r="C291" s="48" t="s">
        <v>736</v>
      </c>
    </row>
    <row r="292" spans="1:3" ht="11.25">
      <c r="A292" s="48" t="s">
        <v>286</v>
      </c>
      <c r="B292" s="48" t="s">
        <v>737</v>
      </c>
      <c r="C292" s="48" t="s">
        <v>738</v>
      </c>
    </row>
    <row r="293" spans="1:3" ht="11.25">
      <c r="A293" s="48" t="s">
        <v>286</v>
      </c>
      <c r="B293" s="48" t="s">
        <v>739</v>
      </c>
      <c r="C293" s="48" t="s">
        <v>740</v>
      </c>
    </row>
    <row r="294" spans="1:3" ht="11.25">
      <c r="A294" s="48" t="s">
        <v>286</v>
      </c>
      <c r="B294" s="48" t="s">
        <v>741</v>
      </c>
      <c r="C294" s="48" t="s">
        <v>742</v>
      </c>
    </row>
    <row r="295" spans="1:3" ht="11.25">
      <c r="A295" s="48" t="s">
        <v>286</v>
      </c>
      <c r="B295" s="48" t="s">
        <v>286</v>
      </c>
      <c r="C295" s="48" t="s">
        <v>287</v>
      </c>
    </row>
    <row r="296" spans="1:3" ht="11.25">
      <c r="A296" s="48" t="s">
        <v>286</v>
      </c>
      <c r="B296" s="48" t="s">
        <v>785</v>
      </c>
      <c r="C296" s="48" t="s">
        <v>288</v>
      </c>
    </row>
    <row r="297" spans="1:3" ht="11.25">
      <c r="A297" s="48" t="s">
        <v>286</v>
      </c>
      <c r="B297" s="48" t="s">
        <v>743</v>
      </c>
      <c r="C297" s="48" t="s">
        <v>744</v>
      </c>
    </row>
    <row r="298" spans="1:3" ht="11.25">
      <c r="A298" s="48" t="s">
        <v>292</v>
      </c>
      <c r="B298" s="48" t="s">
        <v>745</v>
      </c>
      <c r="C298" s="48" t="s">
        <v>746</v>
      </c>
    </row>
    <row r="299" spans="1:3" ht="11.25">
      <c r="A299" s="48" t="s">
        <v>292</v>
      </c>
      <c r="B299" s="48" t="s">
        <v>747</v>
      </c>
      <c r="C299" s="48" t="s">
        <v>748</v>
      </c>
    </row>
    <row r="300" spans="1:3" ht="11.25">
      <c r="A300" s="48" t="s">
        <v>292</v>
      </c>
      <c r="B300" s="48" t="s">
        <v>749</v>
      </c>
      <c r="C300" s="48" t="s">
        <v>750</v>
      </c>
    </row>
    <row r="301" spans="1:3" ht="11.25">
      <c r="A301" s="48" t="s">
        <v>292</v>
      </c>
      <c r="B301" s="48" t="s">
        <v>751</v>
      </c>
      <c r="C301" s="48" t="s">
        <v>752</v>
      </c>
    </row>
    <row r="302" spans="1:3" ht="11.25">
      <c r="A302" s="48" t="s">
        <v>292</v>
      </c>
      <c r="B302" s="48" t="s">
        <v>753</v>
      </c>
      <c r="C302" s="48" t="s">
        <v>754</v>
      </c>
    </row>
    <row r="303" spans="1:3" ht="11.25">
      <c r="A303" s="48" t="s">
        <v>292</v>
      </c>
      <c r="B303" s="48" t="s">
        <v>755</v>
      </c>
      <c r="C303" s="48" t="s">
        <v>756</v>
      </c>
    </row>
    <row r="304" spans="1:3" ht="11.25">
      <c r="A304" s="48" t="s">
        <v>292</v>
      </c>
      <c r="B304" s="48" t="s">
        <v>757</v>
      </c>
      <c r="C304" s="48" t="s">
        <v>758</v>
      </c>
    </row>
    <row r="305" spans="1:3" ht="11.25">
      <c r="A305" s="48" t="s">
        <v>292</v>
      </c>
      <c r="B305" s="48" t="s">
        <v>292</v>
      </c>
      <c r="C305" s="48" t="s">
        <v>293</v>
      </c>
    </row>
    <row r="306" spans="1:3" ht="11.25">
      <c r="A306" s="48" t="s">
        <v>292</v>
      </c>
      <c r="B306" s="48" t="s">
        <v>294</v>
      </c>
      <c r="C306" s="48" t="s">
        <v>295</v>
      </c>
    </row>
    <row r="307" spans="1:3" ht="11.25">
      <c r="A307" s="48" t="s">
        <v>292</v>
      </c>
      <c r="B307" s="48" t="s">
        <v>303</v>
      </c>
      <c r="C307" s="48" t="s">
        <v>759</v>
      </c>
    </row>
    <row r="308" spans="1:3" ht="11.25">
      <c r="A308" s="48" t="s">
        <v>301</v>
      </c>
      <c r="B308" s="48" t="s">
        <v>760</v>
      </c>
      <c r="C308" s="48" t="s">
        <v>761</v>
      </c>
    </row>
    <row r="309" spans="1:3" ht="11.25">
      <c r="A309" s="48" t="s">
        <v>301</v>
      </c>
      <c r="B309" s="48" t="s">
        <v>762</v>
      </c>
      <c r="C309" s="48" t="s">
        <v>763</v>
      </c>
    </row>
    <row r="310" spans="1:3" ht="11.25">
      <c r="A310" s="48" t="s">
        <v>301</v>
      </c>
      <c r="B310" s="48" t="s">
        <v>764</v>
      </c>
      <c r="C310" s="48" t="s">
        <v>765</v>
      </c>
    </row>
    <row r="311" spans="1:3" ht="11.25">
      <c r="A311" s="48" t="s">
        <v>301</v>
      </c>
      <c r="B311" s="48" t="s">
        <v>766</v>
      </c>
      <c r="C311" s="48" t="s">
        <v>767</v>
      </c>
    </row>
    <row r="312" spans="1:3" ht="11.25">
      <c r="A312" s="48" t="s">
        <v>301</v>
      </c>
      <c r="B312" s="48" t="s">
        <v>768</v>
      </c>
      <c r="C312" s="48" t="s">
        <v>769</v>
      </c>
    </row>
    <row r="313" spans="1:3" ht="11.25">
      <c r="A313" s="48" t="s">
        <v>301</v>
      </c>
      <c r="B313" s="48" t="s">
        <v>770</v>
      </c>
      <c r="C313" s="48" t="s">
        <v>771</v>
      </c>
    </row>
    <row r="314" spans="1:3" ht="11.25">
      <c r="A314" s="48" t="s">
        <v>301</v>
      </c>
      <c r="B314" s="48" t="s">
        <v>772</v>
      </c>
      <c r="C314" s="48" t="s">
        <v>773</v>
      </c>
    </row>
    <row r="315" spans="1:3" ht="11.25">
      <c r="A315" s="48" t="s">
        <v>301</v>
      </c>
      <c r="B315" s="48" t="s">
        <v>774</v>
      </c>
      <c r="C315" s="48" t="s">
        <v>775</v>
      </c>
    </row>
    <row r="316" spans="1:3" ht="11.25">
      <c r="A316" s="48" t="s">
        <v>301</v>
      </c>
      <c r="B316" s="48" t="s">
        <v>301</v>
      </c>
      <c r="C316" s="48" t="s">
        <v>302</v>
      </c>
    </row>
    <row r="317" spans="1:3" ht="11.25">
      <c r="A317" s="48" t="s">
        <v>301</v>
      </c>
      <c r="B317" s="48" t="s">
        <v>303</v>
      </c>
      <c r="C317" s="48" t="s">
        <v>304</v>
      </c>
    </row>
    <row r="318" spans="1:3" ht="11.25">
      <c r="A318" s="48" t="s">
        <v>301</v>
      </c>
      <c r="B318" s="48" t="s">
        <v>776</v>
      </c>
      <c r="C318" s="48" t="s">
        <v>777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3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8"/>
  <sheetViews>
    <sheetView showGridLines="0" zoomScalePageLayoutView="0" workbookViewId="0" topLeftCell="C20">
      <selection activeCell="G36" sqref="G36"/>
    </sheetView>
  </sheetViews>
  <sheetFormatPr defaultColWidth="9.140625" defaultRowHeight="11.25"/>
  <cols>
    <col min="1" max="1" width="17.57421875" style="133" hidden="1" customWidth="1"/>
    <col min="2" max="2" width="17.57421875" style="134" hidden="1" customWidth="1"/>
    <col min="3" max="3" width="2.7109375" style="135" customWidth="1"/>
    <col min="4" max="4" width="2.7109375" style="141" customWidth="1"/>
    <col min="5" max="5" width="35.7109375" style="141" customWidth="1"/>
    <col min="6" max="6" width="21.57421875" style="141" customWidth="1"/>
    <col min="7" max="7" width="40.7109375" style="184" customWidth="1"/>
    <col min="8" max="8" width="32.7109375" style="141" customWidth="1"/>
    <col min="9" max="10" width="2.7109375" style="141" customWidth="1"/>
    <col min="11" max="16384" width="9.140625" style="141" customWidth="1"/>
  </cols>
  <sheetData>
    <row r="1" spans="1:7" s="135" customFormat="1" ht="35.25" customHeight="1" hidden="1">
      <c r="A1" s="133" t="str">
        <f>region_name</f>
        <v>Чувашская республика</v>
      </c>
      <c r="B1" s="134">
        <f>IF(god="","Не определено",god)</f>
        <v>2011</v>
      </c>
      <c r="C1" s="135" t="str">
        <f>org&amp;"_INN:"&amp;inn&amp;"_KPP:"&amp;kpp</f>
        <v>ООО "Водоотведение"_INN:2123007994_KPP:212301001</v>
      </c>
      <c r="G1" s="136"/>
    </row>
    <row r="2" spans="1:7" s="135" customFormat="1" ht="11.25" customHeight="1">
      <c r="A2" s="133" t="str">
        <f>IF(org="","Не определено",org)</f>
        <v>ООО "Водоотведение"</v>
      </c>
      <c r="B2" s="134" t="str">
        <f>IF(inn="","Не определено",inn)</f>
        <v>2123007994</v>
      </c>
      <c r="G2" s="136"/>
    </row>
    <row r="3" spans="1:9" ht="12.75" customHeight="1" thickBot="1">
      <c r="A3" s="133" t="str">
        <f>IF(mo="","Не определено",mo)</f>
        <v>Город Канаш</v>
      </c>
      <c r="B3" s="134" t="str">
        <f>IF(oktmo="","Не определено",oktmo)</f>
        <v>97707000</v>
      </c>
      <c r="D3" s="137"/>
      <c r="E3" s="138"/>
      <c r="F3" s="139"/>
      <c r="G3" s="400" t="str">
        <f>version</f>
        <v>Версия 4.0</v>
      </c>
      <c r="H3" s="400"/>
      <c r="I3" s="140"/>
    </row>
    <row r="4" spans="1:9" ht="30" customHeight="1" thickBot="1">
      <c r="A4" s="133" t="str">
        <f>IF(fil="","Не определено",fil)</f>
        <v>Не определено</v>
      </c>
      <c r="B4" s="134" t="str">
        <f>IF(kpp="","Не определено",kpp)</f>
        <v>212301001</v>
      </c>
      <c r="D4" s="142"/>
      <c r="E4" s="401" t="s">
        <v>1416</v>
      </c>
      <c r="F4" s="402"/>
      <c r="G4" s="403"/>
      <c r="H4" s="143"/>
      <c r="I4" s="144"/>
    </row>
    <row r="5" spans="4:9" ht="12" thickBot="1">
      <c r="D5" s="142"/>
      <c r="E5" s="143"/>
      <c r="F5" s="143"/>
      <c r="G5" s="145"/>
      <c r="H5" s="143"/>
      <c r="I5" s="144"/>
    </row>
    <row r="6" spans="4:9" ht="16.5" customHeight="1">
      <c r="D6" s="142"/>
      <c r="E6" s="404" t="s">
        <v>1067</v>
      </c>
      <c r="F6" s="405"/>
      <c r="G6" s="146"/>
      <c r="H6" s="147" t="s">
        <v>1070</v>
      </c>
      <c r="I6" s="144"/>
    </row>
    <row r="7" spans="1:9" ht="24.75" customHeight="1" thickBot="1">
      <c r="A7" s="148"/>
      <c r="D7" s="142"/>
      <c r="E7" s="406" t="str">
        <f>region_name</f>
        <v>Чувашская республика</v>
      </c>
      <c r="F7" s="407"/>
      <c r="G7" s="145"/>
      <c r="H7" s="149" t="s">
        <v>1419</v>
      </c>
      <c r="I7" s="144"/>
    </row>
    <row r="8" spans="1:9" ht="12" customHeight="1" thickBot="1">
      <c r="A8" s="148"/>
      <c r="D8" s="150"/>
      <c r="E8" s="151"/>
      <c r="F8" s="152"/>
      <c r="G8" s="145"/>
      <c r="H8" s="152"/>
      <c r="I8" s="144"/>
    </row>
    <row r="9" spans="4:9" ht="30" customHeight="1" thickBot="1">
      <c r="D9" s="150"/>
      <c r="E9" s="185" t="s">
        <v>783</v>
      </c>
      <c r="F9" s="154">
        <v>2011</v>
      </c>
      <c r="G9" s="145"/>
      <c r="H9" s="152"/>
      <c r="I9" s="144"/>
    </row>
    <row r="10" spans="4:9" ht="12" customHeight="1" thickBot="1">
      <c r="D10" s="150"/>
      <c r="E10" s="155"/>
      <c r="F10" s="143"/>
      <c r="G10" s="145"/>
      <c r="H10" s="152"/>
      <c r="I10" s="144"/>
    </row>
    <row r="11" spans="1:9" ht="37.5" customHeight="1" thickBot="1">
      <c r="A11" s="133" t="s">
        <v>1071</v>
      </c>
      <c r="B11" s="134" t="s">
        <v>833</v>
      </c>
      <c r="D11" s="150"/>
      <c r="E11" s="185" t="s">
        <v>1072</v>
      </c>
      <c r="F11" s="158" t="s">
        <v>830</v>
      </c>
      <c r="G11" s="145"/>
      <c r="H11" s="152"/>
      <c r="I11" s="144"/>
    </row>
    <row r="12" spans="1:9" ht="23.25" customHeight="1" thickBot="1">
      <c r="A12" s="133">
        <v>66</v>
      </c>
      <c r="D12" s="150"/>
      <c r="E12" s="155"/>
      <c r="F12" s="156"/>
      <c r="G12" s="156"/>
      <c r="H12" s="157"/>
      <c r="I12" s="144"/>
    </row>
    <row r="13" spans="4:10" ht="32.25" customHeight="1" thickBot="1">
      <c r="D13" s="150"/>
      <c r="E13" s="186" t="s">
        <v>779</v>
      </c>
      <c r="F13" s="396" t="s">
        <v>41</v>
      </c>
      <c r="G13" s="397"/>
      <c r="H13" s="164" t="s">
        <v>307</v>
      </c>
      <c r="I13" s="144"/>
      <c r="J13" s="159"/>
    </row>
    <row r="14" spans="4:9" ht="15" customHeight="1" hidden="1">
      <c r="D14" s="150"/>
      <c r="E14" s="160"/>
      <c r="F14" s="161"/>
      <c r="G14" s="156"/>
      <c r="H14" s="157"/>
      <c r="I14" s="144"/>
    </row>
    <row r="15" spans="4:9" ht="24.75" customHeight="1" hidden="1" thickBot="1">
      <c r="D15" s="150"/>
      <c r="E15" s="186" t="s">
        <v>1073</v>
      </c>
      <c r="F15" s="398"/>
      <c r="G15" s="399"/>
      <c r="H15" s="157" t="s">
        <v>1074</v>
      </c>
      <c r="I15" s="144"/>
    </row>
    <row r="16" spans="4:9" ht="12" customHeight="1" thickBot="1">
      <c r="D16" s="150"/>
      <c r="E16" s="160"/>
      <c r="F16" s="161"/>
      <c r="G16" s="156"/>
      <c r="H16" s="157"/>
      <c r="I16" s="144"/>
    </row>
    <row r="17" spans="4:9" ht="19.5" customHeight="1">
      <c r="D17" s="150"/>
      <c r="E17" s="187" t="s">
        <v>780</v>
      </c>
      <c r="F17" s="162" t="s">
        <v>42</v>
      </c>
      <c r="G17" s="153"/>
      <c r="H17" s="157"/>
      <c r="I17" s="144"/>
    </row>
    <row r="18" spans="4:9" ht="19.5" customHeight="1" thickBot="1">
      <c r="D18" s="150"/>
      <c r="E18" s="188" t="s">
        <v>781</v>
      </c>
      <c r="F18" s="163" t="s">
        <v>43</v>
      </c>
      <c r="G18" s="164"/>
      <c r="H18" s="157"/>
      <c r="I18" s="144"/>
    </row>
    <row r="19" spans="4:9" ht="12" customHeight="1" thickBot="1">
      <c r="D19" s="150"/>
      <c r="E19" s="155"/>
      <c r="F19" s="143"/>
      <c r="G19" s="156"/>
      <c r="H19" s="157"/>
      <c r="I19" s="144"/>
    </row>
    <row r="20" spans="4:9" ht="30" customHeight="1" thickBot="1">
      <c r="D20" s="150"/>
      <c r="E20" s="185" t="s">
        <v>1075</v>
      </c>
      <c r="F20" s="370" t="s">
        <v>1393</v>
      </c>
      <c r="G20" s="371"/>
      <c r="H20" s="157"/>
      <c r="I20" s="144"/>
    </row>
    <row r="21" spans="4:9" ht="30" customHeight="1" thickBot="1">
      <c r="D21" s="150"/>
      <c r="E21" s="155"/>
      <c r="F21" s="143"/>
      <c r="G21" s="156"/>
      <c r="H21" s="157"/>
      <c r="I21" s="144"/>
    </row>
    <row r="22" spans="4:9" ht="30" customHeight="1" thickBot="1">
      <c r="D22" s="150"/>
      <c r="E22" s="185" t="s">
        <v>1415</v>
      </c>
      <c r="F22" s="370" t="s">
        <v>782</v>
      </c>
      <c r="G22" s="371"/>
      <c r="H22" s="157"/>
      <c r="I22" s="144"/>
    </row>
    <row r="23" spans="4:9" ht="26.25" customHeight="1" thickBot="1">
      <c r="D23" s="150"/>
      <c r="E23" s="155"/>
      <c r="F23" s="143"/>
      <c r="G23" s="156"/>
      <c r="H23" s="157"/>
      <c r="I23" s="144"/>
    </row>
    <row r="24" spans="3:17" ht="22.5">
      <c r="C24" s="165"/>
      <c r="D24" s="150"/>
      <c r="E24" s="189" t="s">
        <v>1410</v>
      </c>
      <c r="F24" s="166" t="s">
        <v>1076</v>
      </c>
      <c r="G24" s="167" t="s">
        <v>39</v>
      </c>
      <c r="H24" s="145" t="s">
        <v>778</v>
      </c>
      <c r="I24" s="144"/>
      <c r="O24" s="168"/>
      <c r="P24" s="168"/>
      <c r="Q24" s="169"/>
    </row>
    <row r="25" spans="4:9" ht="24.75" customHeight="1">
      <c r="D25" s="150"/>
      <c r="E25" s="372" t="s">
        <v>1411</v>
      </c>
      <c r="F25" s="190" t="s">
        <v>1104</v>
      </c>
      <c r="G25" s="170" t="s">
        <v>39</v>
      </c>
      <c r="H25" s="143"/>
      <c r="I25" s="144"/>
    </row>
    <row r="26" spans="4:9" ht="24.75" customHeight="1" thickBot="1">
      <c r="D26" s="150"/>
      <c r="E26" s="373"/>
      <c r="F26" s="171" t="s">
        <v>832</v>
      </c>
      <c r="G26" s="172" t="s">
        <v>40</v>
      </c>
      <c r="H26" s="157"/>
      <c r="I26" s="144"/>
    </row>
    <row r="27" spans="4:9" ht="12" customHeight="1" thickBot="1">
      <c r="D27" s="150"/>
      <c r="E27" s="155"/>
      <c r="F27" s="143"/>
      <c r="G27" s="156"/>
      <c r="H27" s="157"/>
      <c r="I27" s="144"/>
    </row>
    <row r="28" spans="1:9" ht="27" customHeight="1">
      <c r="A28" s="173" t="s">
        <v>1077</v>
      </c>
      <c r="B28" s="134" t="s">
        <v>1078</v>
      </c>
      <c r="D28" s="142"/>
      <c r="E28" s="368" t="s">
        <v>1078</v>
      </c>
      <c r="F28" s="369"/>
      <c r="G28" s="174" t="s">
        <v>1422</v>
      </c>
      <c r="H28" s="143"/>
      <c r="I28" s="144"/>
    </row>
    <row r="29" spans="1:9" ht="27" customHeight="1">
      <c r="A29" s="173" t="s">
        <v>1079</v>
      </c>
      <c r="B29" s="134" t="s">
        <v>1080</v>
      </c>
      <c r="D29" s="142"/>
      <c r="E29" s="394" t="s">
        <v>1080</v>
      </c>
      <c r="F29" s="395"/>
      <c r="G29" s="175" t="s">
        <v>1422</v>
      </c>
      <c r="H29" s="143"/>
      <c r="I29" s="144"/>
    </row>
    <row r="30" spans="1:9" ht="21" customHeight="1">
      <c r="A30" s="173" t="s">
        <v>1081</v>
      </c>
      <c r="B30" s="134" t="s">
        <v>1082</v>
      </c>
      <c r="D30" s="142"/>
      <c r="E30" s="372" t="s">
        <v>1083</v>
      </c>
      <c r="F30" s="176" t="s">
        <v>1084</v>
      </c>
      <c r="G30" s="175" t="s">
        <v>1423</v>
      </c>
      <c r="H30" s="143"/>
      <c r="I30" s="144"/>
    </row>
    <row r="31" spans="1:9" ht="21" customHeight="1">
      <c r="A31" s="173" t="s">
        <v>1085</v>
      </c>
      <c r="B31" s="134" t="s">
        <v>1086</v>
      </c>
      <c r="D31" s="142"/>
      <c r="E31" s="372"/>
      <c r="F31" s="176" t="s">
        <v>1048</v>
      </c>
      <c r="G31" s="175" t="s">
        <v>1424</v>
      </c>
      <c r="H31" s="143"/>
      <c r="I31" s="144"/>
    </row>
    <row r="32" spans="1:9" ht="21" customHeight="1">
      <c r="A32" s="173" t="s">
        <v>1087</v>
      </c>
      <c r="B32" s="134" t="s">
        <v>1088</v>
      </c>
      <c r="D32" s="142"/>
      <c r="E32" s="372" t="s">
        <v>834</v>
      </c>
      <c r="F32" s="176" t="s">
        <v>1084</v>
      </c>
      <c r="G32" s="175" t="s">
        <v>1425</v>
      </c>
      <c r="H32" s="143"/>
      <c r="I32" s="144"/>
    </row>
    <row r="33" spans="1:9" ht="21" customHeight="1">
      <c r="A33" s="173" t="s">
        <v>1089</v>
      </c>
      <c r="B33" s="134" t="s">
        <v>1090</v>
      </c>
      <c r="D33" s="142"/>
      <c r="E33" s="372"/>
      <c r="F33" s="176" t="s">
        <v>1048</v>
      </c>
      <c r="G33" s="175" t="s">
        <v>1426</v>
      </c>
      <c r="H33" s="143"/>
      <c r="I33" s="144"/>
    </row>
    <row r="34" spans="1:9" ht="21" customHeight="1">
      <c r="A34" s="173" t="s">
        <v>1091</v>
      </c>
      <c r="B34" s="177" t="s">
        <v>1092</v>
      </c>
      <c r="D34" s="56"/>
      <c r="E34" s="375" t="s">
        <v>1046</v>
      </c>
      <c r="F34" s="108" t="s">
        <v>1084</v>
      </c>
      <c r="G34" s="106" t="s">
        <v>1427</v>
      </c>
      <c r="H34" s="57"/>
      <c r="I34" s="144"/>
    </row>
    <row r="35" spans="1:9" ht="21" customHeight="1">
      <c r="A35" s="173" t="s">
        <v>1093</v>
      </c>
      <c r="B35" s="177" t="s">
        <v>1094</v>
      </c>
      <c r="D35" s="56"/>
      <c r="E35" s="375"/>
      <c r="F35" s="108" t="s">
        <v>1047</v>
      </c>
      <c r="G35" s="106" t="s">
        <v>1428</v>
      </c>
      <c r="H35" s="57"/>
      <c r="I35" s="144"/>
    </row>
    <row r="36" spans="1:9" ht="21" customHeight="1">
      <c r="A36" s="173" t="s">
        <v>1095</v>
      </c>
      <c r="B36" s="177" t="s">
        <v>1096</v>
      </c>
      <c r="D36" s="56"/>
      <c r="E36" s="375"/>
      <c r="F36" s="108" t="s">
        <v>1048</v>
      </c>
      <c r="G36" s="106" t="s">
        <v>1429</v>
      </c>
      <c r="H36" s="57"/>
      <c r="I36" s="144"/>
    </row>
    <row r="37" spans="1:9" ht="21" customHeight="1" thickBot="1">
      <c r="A37" s="173" t="s">
        <v>1097</v>
      </c>
      <c r="B37" s="177" t="s">
        <v>1098</v>
      </c>
      <c r="D37" s="56"/>
      <c r="E37" s="376"/>
      <c r="F37" s="178" t="s">
        <v>862</v>
      </c>
      <c r="G37" s="107"/>
      <c r="H37" s="57"/>
      <c r="I37" s="144"/>
    </row>
    <row r="38" spans="4:9" ht="11.25">
      <c r="D38" s="179"/>
      <c r="E38" s="180"/>
      <c r="F38" s="180"/>
      <c r="G38" s="181"/>
      <c r="H38" s="180"/>
      <c r="I38" s="182"/>
    </row>
    <row r="44" ht="11.25">
      <c r="G44" s="183"/>
    </row>
    <row r="51" spans="1:26" ht="11.25">
      <c r="A51" s="141"/>
      <c r="B51" s="141"/>
      <c r="C51" s="141"/>
      <c r="G51" s="141"/>
      <c r="Z51" s="159"/>
    </row>
    <row r="52" spans="1:26" ht="11.25">
      <c r="A52" s="141"/>
      <c r="B52" s="141"/>
      <c r="C52" s="141"/>
      <c r="G52" s="141"/>
      <c r="Z52" s="159"/>
    </row>
    <row r="53" spans="1:26" ht="11.25">
      <c r="A53" s="141"/>
      <c r="B53" s="141"/>
      <c r="C53" s="141"/>
      <c r="G53" s="141"/>
      <c r="Z53" s="159"/>
    </row>
    <row r="54" spans="1:26" ht="11.25">
      <c r="A54" s="141"/>
      <c r="B54" s="141"/>
      <c r="C54" s="141"/>
      <c r="G54" s="141"/>
      <c r="Z54" s="159"/>
    </row>
    <row r="55" spans="1:26" ht="11.25">
      <c r="A55" s="141"/>
      <c r="B55" s="141"/>
      <c r="C55" s="141"/>
      <c r="G55" s="141"/>
      <c r="Z55" s="159"/>
    </row>
    <row r="56" spans="1:26" ht="11.25">
      <c r="A56" s="141"/>
      <c r="B56" s="141"/>
      <c r="C56" s="141"/>
      <c r="G56" s="141"/>
      <c r="Z56" s="159"/>
    </row>
    <row r="57" spans="1:26" ht="11.25">
      <c r="A57" s="141"/>
      <c r="B57" s="141"/>
      <c r="C57" s="141"/>
      <c r="G57" s="141"/>
      <c r="Z57" s="159"/>
    </row>
    <row r="58" spans="1:26" ht="11.25">
      <c r="A58" s="141"/>
      <c r="B58" s="141"/>
      <c r="C58" s="141"/>
      <c r="G58" s="141"/>
      <c r="Z58" s="159"/>
    </row>
  </sheetData>
  <sheetProtection password="FA9C" sheet="1" objects="1" scenarios="1" formatColumns="0" formatRows="0"/>
  <mergeCells count="14">
    <mergeCell ref="F13:G13"/>
    <mergeCell ref="F15:G15"/>
    <mergeCell ref="F22:G22"/>
    <mergeCell ref="G3:H3"/>
    <mergeCell ref="E4:G4"/>
    <mergeCell ref="E6:F6"/>
    <mergeCell ref="E7:F7"/>
    <mergeCell ref="E34:E37"/>
    <mergeCell ref="F20:G20"/>
    <mergeCell ref="E25:E26"/>
    <mergeCell ref="E28:F28"/>
    <mergeCell ref="E29:F29"/>
    <mergeCell ref="E30:E31"/>
    <mergeCell ref="E32:E33"/>
  </mergeCells>
  <dataValidations count="10">
    <dataValidation type="textLength" allowBlank="1" showInputMessage="1" showErrorMessage="1" prompt="7-8 символов" sqref="G26">
      <formula1>7</formula1>
      <formula2>8</formula2>
    </dataValidation>
    <dataValidation type="list" allowBlank="1" showInputMessage="1" showErrorMessage="1" sqref="F11">
      <formula1>logic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prompt="В зависимости от выбранного значения изменяется содержание и количество листов!" sqref="H7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F22:G22">
      <formula1>"Отчетность представлена без НДС,Отчетность представлена с учетом освобождения от НДС"</formula1>
    </dataValidation>
    <dataValidation type="list" operator="equal" showInputMessage="1" showErrorMessage="1" prompt="Выберите значение из списка" errorTitle="Выбор муниципального района" error="Выберите наименование муниципального района из списка" sqref="G24">
      <formula1>MR_LIST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G25">
      <formula1>MO_LIST_7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71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5.8515625" style="9" customWidth="1"/>
    <col min="2" max="2" width="3.00390625" style="9" customWidth="1"/>
    <col min="3" max="3" width="11.28125" style="5" customWidth="1"/>
    <col min="4" max="4" width="6.421875" style="6" customWidth="1"/>
    <col min="5" max="5" width="32.8515625" style="6" customWidth="1"/>
    <col min="6" max="6" width="19.421875" style="6" customWidth="1"/>
    <col min="7" max="7" width="13.421875" style="6" customWidth="1"/>
    <col min="8" max="8" width="40.8515625" style="6" customWidth="1"/>
    <col min="9" max="9" width="17.421875" style="6" customWidth="1"/>
    <col min="10" max="10" width="10.421875" style="6" customWidth="1"/>
    <col min="11" max="11" width="30.28125" style="6" customWidth="1"/>
    <col min="12" max="12" width="3.00390625" style="6" customWidth="1"/>
    <col min="13" max="13" width="9.140625" style="6" customWidth="1"/>
    <col min="14" max="16" width="5.140625" style="6" customWidth="1"/>
    <col min="17" max="47" width="9.140625" style="6" customWidth="1"/>
    <col min="48" max="48" width="15.00390625" style="8" customWidth="1"/>
    <col min="49" max="49" width="39.8515625" style="8" customWidth="1"/>
    <col min="50" max="50" width="23.421875" style="8" customWidth="1"/>
    <col min="51" max="51" width="55.7109375" style="8" customWidth="1"/>
    <col min="52" max="52" width="34.8515625" style="8" customWidth="1"/>
    <col min="53" max="53" width="22.421875" style="8" customWidth="1"/>
    <col min="54" max="54" width="18.8515625" style="8" customWidth="1"/>
    <col min="55" max="55" width="23.421875" style="8" customWidth="1"/>
    <col min="56" max="56" width="23.28125" style="8" customWidth="1"/>
    <col min="57" max="57" width="28.8515625" style="9" customWidth="1"/>
    <col min="58" max="16384" width="9.140625" style="9" customWidth="1"/>
  </cols>
  <sheetData>
    <row r="1" spans="48:57" ht="15" customHeight="1">
      <c r="AV1" s="7" t="s">
        <v>868</v>
      </c>
      <c r="AW1" s="7" t="s">
        <v>869</v>
      </c>
      <c r="AX1" s="7" t="s">
        <v>870</v>
      </c>
      <c r="AY1" s="7" t="s">
        <v>871</v>
      </c>
      <c r="AZ1" s="7" t="s">
        <v>872</v>
      </c>
      <c r="BA1" s="8" t="s">
        <v>873</v>
      </c>
      <c r="BB1" s="7" t="s">
        <v>874</v>
      </c>
      <c r="BC1" s="7" t="s">
        <v>875</v>
      </c>
      <c r="BD1" s="7" t="s">
        <v>876</v>
      </c>
      <c r="BE1" s="7" t="s">
        <v>877</v>
      </c>
    </row>
    <row r="2" spans="48:57" ht="12.75" customHeight="1">
      <c r="AV2" s="8" t="s">
        <v>878</v>
      </c>
      <c r="AW2" s="10" t="s">
        <v>870</v>
      </c>
      <c r="AX2" s="8" t="s">
        <v>1005</v>
      </c>
      <c r="AY2" s="8" t="s">
        <v>1005</v>
      </c>
      <c r="AZ2" s="8" t="s">
        <v>1005</v>
      </c>
      <c r="BA2" s="8" t="s">
        <v>1005</v>
      </c>
      <c r="BB2" s="8" t="s">
        <v>1005</v>
      </c>
      <c r="BC2" s="8" t="s">
        <v>1005</v>
      </c>
      <c r="BD2" s="8" t="s">
        <v>1005</v>
      </c>
      <c r="BE2" s="8" t="s">
        <v>1005</v>
      </c>
    </row>
    <row r="3" spans="3:57" ht="12" customHeight="1">
      <c r="C3" s="11"/>
      <c r="D3" s="12"/>
      <c r="E3" s="12"/>
      <c r="F3" s="12"/>
      <c r="G3" s="12"/>
      <c r="H3" s="12"/>
      <c r="I3" s="12"/>
      <c r="J3" s="12"/>
      <c r="K3" s="12"/>
      <c r="L3" s="13"/>
      <c r="AV3" s="8" t="s">
        <v>879</v>
      </c>
      <c r="AW3" s="10" t="s">
        <v>872</v>
      </c>
      <c r="AX3" s="8" t="s">
        <v>880</v>
      </c>
      <c r="AY3" s="8" t="s">
        <v>881</v>
      </c>
      <c r="AZ3" s="8" t="s">
        <v>882</v>
      </c>
      <c r="BA3" s="8" t="s">
        <v>883</v>
      </c>
      <c r="BB3" s="8" t="s">
        <v>884</v>
      </c>
      <c r="BC3" s="8" t="s">
        <v>885</v>
      </c>
      <c r="BD3" s="8" t="s">
        <v>886</v>
      </c>
      <c r="BE3" s="8" t="s">
        <v>887</v>
      </c>
    </row>
    <row r="4" spans="3:57" ht="11.25">
      <c r="C4" s="14"/>
      <c r="D4" s="450" t="s">
        <v>888</v>
      </c>
      <c r="E4" s="451"/>
      <c r="F4" s="451"/>
      <c r="G4" s="451"/>
      <c r="H4" s="451"/>
      <c r="I4" s="451"/>
      <c r="J4" s="451"/>
      <c r="K4" s="452"/>
      <c r="L4" s="15"/>
      <c r="AV4" s="8" t="s">
        <v>889</v>
      </c>
      <c r="AW4" s="10" t="s">
        <v>873</v>
      </c>
      <c r="AX4" s="8" t="s">
        <v>890</v>
      </c>
      <c r="AY4" s="8" t="s">
        <v>891</v>
      </c>
      <c r="AZ4" s="8" t="s">
        <v>892</v>
      </c>
      <c r="BA4" s="8" t="s">
        <v>893</v>
      </c>
      <c r="BB4" s="8" t="s">
        <v>894</v>
      </c>
      <c r="BC4" s="8" t="s">
        <v>895</v>
      </c>
      <c r="BD4" s="8" t="s">
        <v>896</v>
      </c>
      <c r="BE4" s="8" t="s">
        <v>897</v>
      </c>
    </row>
    <row r="5" spans="3:57" ht="12" thickBot="1">
      <c r="C5" s="14"/>
      <c r="D5" s="16"/>
      <c r="E5" s="16"/>
      <c r="F5" s="16"/>
      <c r="G5" s="16"/>
      <c r="H5" s="16"/>
      <c r="I5" s="16"/>
      <c r="J5" s="16"/>
      <c r="K5" s="16"/>
      <c r="L5" s="15"/>
      <c r="AV5" s="8" t="s">
        <v>898</v>
      </c>
      <c r="AW5" s="10" t="s">
        <v>874</v>
      </c>
      <c r="AX5" s="8" t="s">
        <v>899</v>
      </c>
      <c r="AY5" s="8" t="s">
        <v>900</v>
      </c>
      <c r="AZ5" s="8" t="s">
        <v>901</v>
      </c>
      <c r="BB5" s="8" t="s">
        <v>902</v>
      </c>
      <c r="BC5" s="8" t="s">
        <v>903</v>
      </c>
      <c r="BE5" s="8" t="s">
        <v>904</v>
      </c>
    </row>
    <row r="6" spans="3:54" ht="11.25">
      <c r="C6" s="14"/>
      <c r="D6" s="457" t="s">
        <v>905</v>
      </c>
      <c r="E6" s="458"/>
      <c r="F6" s="458"/>
      <c r="G6" s="458"/>
      <c r="H6" s="458"/>
      <c r="I6" s="458"/>
      <c r="J6" s="458"/>
      <c r="K6" s="459"/>
      <c r="L6" s="15"/>
      <c r="AV6" s="8" t="s">
        <v>906</v>
      </c>
      <c r="AW6" s="10" t="s">
        <v>875</v>
      </c>
      <c r="AX6" s="8" t="s">
        <v>907</v>
      </c>
      <c r="AY6" s="8" t="s">
        <v>908</v>
      </c>
      <c r="BB6" s="8" t="s">
        <v>909</v>
      </c>
    </row>
    <row r="7" spans="3:51" ht="11.25">
      <c r="C7" s="14"/>
      <c r="D7" s="17" t="s">
        <v>910</v>
      </c>
      <c r="E7" s="18" t="s">
        <v>954</v>
      </c>
      <c r="F7" s="455"/>
      <c r="G7" s="455"/>
      <c r="H7" s="455"/>
      <c r="I7" s="455"/>
      <c r="J7" s="455"/>
      <c r="K7" s="456"/>
      <c r="L7" s="15"/>
      <c r="AV7" s="8" t="s">
        <v>911</v>
      </c>
      <c r="AW7" s="10" t="s">
        <v>876</v>
      </c>
      <c r="AX7" s="8" t="s">
        <v>912</v>
      </c>
      <c r="AY7" s="8" t="s">
        <v>913</v>
      </c>
    </row>
    <row r="8" spans="3:51" ht="29.25" customHeight="1">
      <c r="C8" s="14"/>
      <c r="D8" s="17" t="s">
        <v>914</v>
      </c>
      <c r="E8" s="19" t="s">
        <v>915</v>
      </c>
      <c r="F8" s="455"/>
      <c r="G8" s="455"/>
      <c r="H8" s="455"/>
      <c r="I8" s="455"/>
      <c r="J8" s="455"/>
      <c r="K8" s="456"/>
      <c r="L8" s="15"/>
      <c r="AV8" s="8" t="s">
        <v>916</v>
      </c>
      <c r="AW8" s="10" t="s">
        <v>871</v>
      </c>
      <c r="AX8" s="8" t="s">
        <v>917</v>
      </c>
      <c r="AY8" s="8" t="s">
        <v>918</v>
      </c>
    </row>
    <row r="9" spans="3:51" ht="29.25" customHeight="1">
      <c r="C9" s="14"/>
      <c r="D9" s="17" t="s">
        <v>919</v>
      </c>
      <c r="E9" s="19" t="s">
        <v>920</v>
      </c>
      <c r="F9" s="455"/>
      <c r="G9" s="455"/>
      <c r="H9" s="455"/>
      <c r="I9" s="455"/>
      <c r="J9" s="455"/>
      <c r="K9" s="456"/>
      <c r="L9" s="15"/>
      <c r="AV9" s="8" t="s">
        <v>921</v>
      </c>
      <c r="AW9" s="10" t="s">
        <v>877</v>
      </c>
      <c r="AX9" s="8" t="s">
        <v>922</v>
      </c>
      <c r="AY9" s="8" t="s">
        <v>923</v>
      </c>
    </row>
    <row r="10" spans="3:51" ht="11.25">
      <c r="C10" s="14"/>
      <c r="D10" s="17" t="s">
        <v>924</v>
      </c>
      <c r="E10" s="18" t="s">
        <v>925</v>
      </c>
      <c r="F10" s="453"/>
      <c r="G10" s="453"/>
      <c r="H10" s="453"/>
      <c r="I10" s="453"/>
      <c r="J10" s="453"/>
      <c r="K10" s="454"/>
      <c r="L10" s="15"/>
      <c r="AX10" s="8" t="s">
        <v>926</v>
      </c>
      <c r="AY10" s="8" t="s">
        <v>927</v>
      </c>
    </row>
    <row r="11" spans="3:51" ht="11.25">
      <c r="C11" s="14"/>
      <c r="D11" s="17" t="s">
        <v>928</v>
      </c>
      <c r="E11" s="18" t="s">
        <v>929</v>
      </c>
      <c r="F11" s="453"/>
      <c r="G11" s="453"/>
      <c r="H11" s="453"/>
      <c r="I11" s="453"/>
      <c r="J11" s="453"/>
      <c r="K11" s="454"/>
      <c r="L11" s="15"/>
      <c r="N11" s="20"/>
      <c r="AX11" s="8" t="s">
        <v>930</v>
      </c>
      <c r="AY11" s="8" t="s">
        <v>931</v>
      </c>
    </row>
    <row r="12" spans="3:51" ht="22.5">
      <c r="C12" s="14"/>
      <c r="D12" s="17" t="s">
        <v>932</v>
      </c>
      <c r="E12" s="19" t="s">
        <v>933</v>
      </c>
      <c r="F12" s="453"/>
      <c r="G12" s="453"/>
      <c r="H12" s="453"/>
      <c r="I12" s="453"/>
      <c r="J12" s="453"/>
      <c r="K12" s="454"/>
      <c r="L12" s="15"/>
      <c r="N12" s="20"/>
      <c r="AX12" s="8" t="s">
        <v>934</v>
      </c>
      <c r="AY12" s="8" t="s">
        <v>994</v>
      </c>
    </row>
    <row r="13" spans="3:51" ht="11.25">
      <c r="C13" s="14"/>
      <c r="D13" s="17" t="s">
        <v>995</v>
      </c>
      <c r="E13" s="18" t="s">
        <v>996</v>
      </c>
      <c r="F13" s="453"/>
      <c r="G13" s="453"/>
      <c r="H13" s="453"/>
      <c r="I13" s="453"/>
      <c r="J13" s="453"/>
      <c r="K13" s="454"/>
      <c r="L13" s="15"/>
      <c r="N13" s="20"/>
      <c r="AY13" s="8" t="s">
        <v>955</v>
      </c>
    </row>
    <row r="14" spans="3:51" ht="29.25" customHeight="1">
      <c r="C14" s="14"/>
      <c r="D14" s="17" t="s">
        <v>956</v>
      </c>
      <c r="E14" s="18" t="s">
        <v>957</v>
      </c>
      <c r="F14" s="453"/>
      <c r="G14" s="453"/>
      <c r="H14" s="453"/>
      <c r="I14" s="453"/>
      <c r="J14" s="453"/>
      <c r="K14" s="454"/>
      <c r="L14" s="15"/>
      <c r="N14" s="20"/>
      <c r="AY14" s="8" t="s">
        <v>958</v>
      </c>
    </row>
    <row r="15" spans="3:51" ht="21.75" customHeight="1">
      <c r="C15" s="14"/>
      <c r="D15" s="17" t="s">
        <v>959</v>
      </c>
      <c r="E15" s="18" t="s">
        <v>960</v>
      </c>
      <c r="F15" s="45"/>
      <c r="G15" s="460" t="s">
        <v>961</v>
      </c>
      <c r="H15" s="460"/>
      <c r="I15" s="460"/>
      <c r="J15" s="460"/>
      <c r="K15" s="4"/>
      <c r="L15" s="15"/>
      <c r="N15" s="20"/>
      <c r="AY15" s="8" t="s">
        <v>962</v>
      </c>
    </row>
    <row r="16" spans="3:51" ht="12" thickBot="1">
      <c r="C16" s="14"/>
      <c r="D16" s="22" t="s">
        <v>963</v>
      </c>
      <c r="E16" s="23" t="s">
        <v>964</v>
      </c>
      <c r="F16" s="461"/>
      <c r="G16" s="461"/>
      <c r="H16" s="461"/>
      <c r="I16" s="461"/>
      <c r="J16" s="461"/>
      <c r="K16" s="462"/>
      <c r="L16" s="15"/>
      <c r="N16" s="20"/>
      <c r="AY16" s="8" t="s">
        <v>966</v>
      </c>
    </row>
    <row r="17" spans="3:51" ht="12" thickBot="1">
      <c r="C17" s="14"/>
      <c r="D17" s="16"/>
      <c r="E17" s="16"/>
      <c r="F17" s="16"/>
      <c r="G17" s="16"/>
      <c r="H17" s="16"/>
      <c r="I17" s="16"/>
      <c r="J17" s="16"/>
      <c r="K17" s="16"/>
      <c r="L17" s="15"/>
      <c r="AY17" s="8" t="s">
        <v>967</v>
      </c>
    </row>
    <row r="18" spans="3:14" ht="11.25">
      <c r="C18" s="14"/>
      <c r="D18" s="457" t="s">
        <v>968</v>
      </c>
      <c r="E18" s="458"/>
      <c r="F18" s="458"/>
      <c r="G18" s="458"/>
      <c r="H18" s="458"/>
      <c r="I18" s="458"/>
      <c r="J18" s="458"/>
      <c r="K18" s="459"/>
      <c r="L18" s="15"/>
      <c r="N18" s="20"/>
    </row>
    <row r="19" spans="3:14" ht="11.25">
      <c r="C19" s="14"/>
      <c r="D19" s="17" t="s">
        <v>951</v>
      </c>
      <c r="E19" s="18" t="s">
        <v>969</v>
      </c>
      <c r="F19" s="453"/>
      <c r="G19" s="453"/>
      <c r="H19" s="453"/>
      <c r="I19" s="453"/>
      <c r="J19" s="453"/>
      <c r="K19" s="454"/>
      <c r="L19" s="15"/>
      <c r="N19" s="20"/>
    </row>
    <row r="20" spans="3:14" ht="22.5">
      <c r="C20" s="14"/>
      <c r="D20" s="17" t="s">
        <v>952</v>
      </c>
      <c r="E20" s="24" t="s">
        <v>970</v>
      </c>
      <c r="F20" s="455"/>
      <c r="G20" s="455"/>
      <c r="H20" s="455"/>
      <c r="I20" s="455"/>
      <c r="J20" s="455"/>
      <c r="K20" s="456"/>
      <c r="L20" s="15"/>
      <c r="N20" s="20"/>
    </row>
    <row r="21" spans="3:14" ht="11.25">
      <c r="C21" s="14"/>
      <c r="D21" s="17" t="s">
        <v>953</v>
      </c>
      <c r="E21" s="24" t="s">
        <v>971</v>
      </c>
      <c r="F21" s="455"/>
      <c r="G21" s="455"/>
      <c r="H21" s="455"/>
      <c r="I21" s="455"/>
      <c r="J21" s="455"/>
      <c r="K21" s="456"/>
      <c r="L21" s="15"/>
      <c r="N21" s="20"/>
    </row>
    <row r="22" spans="3:14" ht="22.5">
      <c r="C22" s="14"/>
      <c r="D22" s="17" t="s">
        <v>972</v>
      </c>
      <c r="E22" s="24" t="s">
        <v>973</v>
      </c>
      <c r="F22" s="455"/>
      <c r="G22" s="455"/>
      <c r="H22" s="455"/>
      <c r="I22" s="455"/>
      <c r="J22" s="455"/>
      <c r="K22" s="456"/>
      <c r="L22" s="15"/>
      <c r="N22" s="20"/>
    </row>
    <row r="23" spans="3:14" ht="22.5">
      <c r="C23" s="14"/>
      <c r="D23" s="17" t="s">
        <v>974</v>
      </c>
      <c r="E23" s="24" t="s">
        <v>975</v>
      </c>
      <c r="F23" s="455"/>
      <c r="G23" s="455"/>
      <c r="H23" s="455"/>
      <c r="I23" s="455"/>
      <c r="J23" s="455"/>
      <c r="K23" s="456"/>
      <c r="L23" s="15"/>
      <c r="N23" s="20"/>
    </row>
    <row r="24" spans="3:14" ht="23.25" thickBot="1">
      <c r="C24" s="14"/>
      <c r="D24" s="22" t="s">
        <v>976</v>
      </c>
      <c r="E24" s="25" t="s">
        <v>977</v>
      </c>
      <c r="F24" s="461"/>
      <c r="G24" s="461"/>
      <c r="H24" s="461"/>
      <c r="I24" s="461"/>
      <c r="J24" s="461"/>
      <c r="K24" s="462"/>
      <c r="L24" s="15"/>
      <c r="N24" s="20"/>
    </row>
    <row r="25" spans="3:14" ht="12" thickBot="1">
      <c r="C25" s="14"/>
      <c r="D25" s="16"/>
      <c r="E25" s="16"/>
      <c r="F25" s="16"/>
      <c r="G25" s="16"/>
      <c r="H25" s="16"/>
      <c r="I25" s="16"/>
      <c r="J25" s="16"/>
      <c r="K25" s="16"/>
      <c r="L25" s="15"/>
      <c r="N25" s="20"/>
    </row>
    <row r="26" spans="3:14" ht="11.25">
      <c r="C26" s="14"/>
      <c r="D26" s="467" t="s">
        <v>978</v>
      </c>
      <c r="E26" s="468"/>
      <c r="F26" s="468"/>
      <c r="G26" s="468"/>
      <c r="H26" s="468"/>
      <c r="I26" s="468"/>
      <c r="J26" s="468"/>
      <c r="K26" s="469"/>
      <c r="L26" s="15"/>
      <c r="N26" s="20"/>
    </row>
    <row r="27" spans="3:14" ht="11.25">
      <c r="C27" s="14" t="s">
        <v>979</v>
      </c>
      <c r="D27" s="17" t="s">
        <v>864</v>
      </c>
      <c r="E27" s="24" t="s">
        <v>980</v>
      </c>
      <c r="F27" s="455"/>
      <c r="G27" s="455"/>
      <c r="H27" s="455"/>
      <c r="I27" s="455"/>
      <c r="J27" s="455"/>
      <c r="K27" s="456"/>
      <c r="L27" s="15"/>
      <c r="N27" s="20"/>
    </row>
    <row r="28" spans="3:14" ht="12" thickBot="1">
      <c r="C28" s="14" t="s">
        <v>981</v>
      </c>
      <c r="D28" s="470" t="s">
        <v>982</v>
      </c>
      <c r="E28" s="471"/>
      <c r="F28" s="471"/>
      <c r="G28" s="471"/>
      <c r="H28" s="471"/>
      <c r="I28" s="471"/>
      <c r="J28" s="471"/>
      <c r="K28" s="472"/>
      <c r="L28" s="15"/>
      <c r="M28" s="26"/>
      <c r="N28" s="20"/>
    </row>
    <row r="29" spans="3:14" ht="12" thickBot="1">
      <c r="C29" s="14"/>
      <c r="D29" s="16"/>
      <c r="E29" s="16"/>
      <c r="F29" s="16"/>
      <c r="G29" s="16"/>
      <c r="H29" s="16"/>
      <c r="I29" s="16"/>
      <c r="J29" s="16"/>
      <c r="K29" s="16"/>
      <c r="L29" s="15"/>
      <c r="N29" s="20"/>
    </row>
    <row r="30" spans="3:14" ht="11.25">
      <c r="C30" s="14"/>
      <c r="D30" s="467" t="s">
        <v>983</v>
      </c>
      <c r="E30" s="468"/>
      <c r="F30" s="468"/>
      <c r="G30" s="468"/>
      <c r="H30" s="468"/>
      <c r="I30" s="468"/>
      <c r="J30" s="468"/>
      <c r="K30" s="469"/>
      <c r="L30" s="15"/>
      <c r="N30" s="20"/>
    </row>
    <row r="31" spans="3:14" ht="12" thickBot="1">
      <c r="C31" s="14"/>
      <c r="D31" s="27" t="s">
        <v>865</v>
      </c>
      <c r="E31" s="28" t="s">
        <v>984</v>
      </c>
      <c r="F31" s="463"/>
      <c r="G31" s="463"/>
      <c r="H31" s="463"/>
      <c r="I31" s="463"/>
      <c r="J31" s="463"/>
      <c r="K31" s="464"/>
      <c r="L31" s="15"/>
      <c r="N31" s="20"/>
    </row>
    <row r="32" spans="3:14" ht="22.5">
      <c r="C32" s="14"/>
      <c r="D32" s="29"/>
      <c r="E32" s="30" t="s">
        <v>985</v>
      </c>
      <c r="F32" s="30" t="s">
        <v>986</v>
      </c>
      <c r="G32" s="31" t="s">
        <v>987</v>
      </c>
      <c r="H32" s="465" t="s">
        <v>935</v>
      </c>
      <c r="I32" s="465"/>
      <c r="J32" s="465"/>
      <c r="K32" s="466"/>
      <c r="L32" s="15"/>
      <c r="N32" s="20"/>
    </row>
    <row r="33" spans="3:14" ht="11.25">
      <c r="C33" s="14" t="s">
        <v>979</v>
      </c>
      <c r="D33" s="17" t="s">
        <v>936</v>
      </c>
      <c r="E33" s="24" t="s">
        <v>937</v>
      </c>
      <c r="F33" s="46"/>
      <c r="G33" s="46"/>
      <c r="H33" s="455"/>
      <c r="I33" s="455"/>
      <c r="J33" s="455"/>
      <c r="K33" s="456"/>
      <c r="L33" s="15"/>
      <c r="N33" s="20"/>
    </row>
    <row r="34" spans="3:14" ht="12" thickBot="1">
      <c r="C34" s="14" t="s">
        <v>981</v>
      </c>
      <c r="D34" s="470" t="s">
        <v>938</v>
      </c>
      <c r="E34" s="471"/>
      <c r="F34" s="471"/>
      <c r="G34" s="471"/>
      <c r="H34" s="471"/>
      <c r="I34" s="471"/>
      <c r="J34" s="471"/>
      <c r="K34" s="472"/>
      <c r="L34" s="15"/>
      <c r="N34" s="20"/>
    </row>
    <row r="35" spans="3:12" ht="12" thickBot="1">
      <c r="C35" s="14"/>
      <c r="D35" s="16"/>
      <c r="E35" s="16"/>
      <c r="F35" s="16"/>
      <c r="G35" s="16"/>
      <c r="H35" s="16"/>
      <c r="I35" s="16"/>
      <c r="J35" s="16"/>
      <c r="K35" s="16"/>
      <c r="L35" s="15"/>
    </row>
    <row r="36" spans="3:14" ht="11.25">
      <c r="C36" s="14"/>
      <c r="D36" s="467" t="s">
        <v>939</v>
      </c>
      <c r="E36" s="468"/>
      <c r="F36" s="468"/>
      <c r="G36" s="468"/>
      <c r="H36" s="468"/>
      <c r="I36" s="468"/>
      <c r="J36" s="468"/>
      <c r="K36" s="469"/>
      <c r="L36" s="15"/>
      <c r="N36" s="20"/>
    </row>
    <row r="37" spans="3:14" ht="24.75" customHeight="1">
      <c r="C37" s="14"/>
      <c r="D37" s="32"/>
      <c r="E37" s="21" t="s">
        <v>940</v>
      </c>
      <c r="F37" s="21" t="s">
        <v>941</v>
      </c>
      <c r="G37" s="21" t="s">
        <v>942</v>
      </c>
      <c r="H37" s="21" t="s">
        <v>943</v>
      </c>
      <c r="I37" s="484" t="s">
        <v>944</v>
      </c>
      <c r="J37" s="485"/>
      <c r="K37" s="486"/>
      <c r="L37" s="15"/>
      <c r="N37" s="20"/>
    </row>
    <row r="38" spans="3:12" ht="11.25">
      <c r="C38" s="14" t="s">
        <v>979</v>
      </c>
      <c r="D38" s="17" t="s">
        <v>945</v>
      </c>
      <c r="E38" s="46"/>
      <c r="F38" s="46"/>
      <c r="G38" s="46"/>
      <c r="H38" s="46"/>
      <c r="I38" s="447"/>
      <c r="J38" s="448"/>
      <c r="K38" s="449"/>
      <c r="L38" s="15"/>
    </row>
    <row r="39" spans="3:12" ht="11.25">
      <c r="C39" s="2" t="s">
        <v>1023</v>
      </c>
      <c r="D39" s="17" t="s">
        <v>1024</v>
      </c>
      <c r="E39" s="46"/>
      <c r="F39" s="46"/>
      <c r="G39" s="46"/>
      <c r="H39" s="46"/>
      <c r="I39" s="447"/>
      <c r="J39" s="448"/>
      <c r="K39" s="449"/>
      <c r="L39" s="15"/>
    </row>
    <row r="40" spans="3:12" ht="11.25">
      <c r="C40" s="2" t="s">
        <v>1023</v>
      </c>
      <c r="D40" s="17" t="s">
        <v>1026</v>
      </c>
      <c r="E40" s="46"/>
      <c r="F40" s="46"/>
      <c r="G40" s="46"/>
      <c r="H40" s="46"/>
      <c r="I40" s="447"/>
      <c r="J40" s="448"/>
      <c r="K40" s="449"/>
      <c r="L40" s="15"/>
    </row>
    <row r="41" spans="3:12" ht="11.25">
      <c r="C41" s="2" t="s">
        <v>1023</v>
      </c>
      <c r="D41" s="17" t="s">
        <v>1027</v>
      </c>
      <c r="E41" s="46"/>
      <c r="F41" s="46"/>
      <c r="G41" s="46"/>
      <c r="H41" s="46"/>
      <c r="I41" s="447"/>
      <c r="J41" s="448"/>
      <c r="K41" s="449"/>
      <c r="L41" s="15"/>
    </row>
    <row r="42" spans="3:12" ht="11.25">
      <c r="C42" s="2" t="s">
        <v>1023</v>
      </c>
      <c r="D42" s="17" t="s">
        <v>1029</v>
      </c>
      <c r="E42" s="46"/>
      <c r="F42" s="46"/>
      <c r="G42" s="46"/>
      <c r="H42" s="46"/>
      <c r="I42" s="447"/>
      <c r="J42" s="448"/>
      <c r="K42" s="449"/>
      <c r="L42" s="15"/>
    </row>
    <row r="43" spans="3:12" ht="11.25">
      <c r="C43" s="2" t="s">
        <v>1023</v>
      </c>
      <c r="D43" s="17" t="s">
        <v>1030</v>
      </c>
      <c r="E43" s="46"/>
      <c r="F43" s="46"/>
      <c r="G43" s="46"/>
      <c r="H43" s="46"/>
      <c r="I43" s="447"/>
      <c r="J43" s="448"/>
      <c r="K43" s="449"/>
      <c r="L43" s="15"/>
    </row>
    <row r="44" spans="3:12" ht="11.25">
      <c r="C44" s="2" t="s">
        <v>1023</v>
      </c>
      <c r="D44" s="17" t="s">
        <v>1031</v>
      </c>
      <c r="E44" s="46"/>
      <c r="F44" s="46"/>
      <c r="G44" s="46"/>
      <c r="H44" s="46"/>
      <c r="I44" s="447"/>
      <c r="J44" s="448"/>
      <c r="K44" s="449"/>
      <c r="L44" s="15"/>
    </row>
    <row r="45" spans="3:12" ht="11.25">
      <c r="C45" s="2" t="s">
        <v>1023</v>
      </c>
      <c r="D45" s="17" t="s">
        <v>1032</v>
      </c>
      <c r="E45" s="46"/>
      <c r="F45" s="46"/>
      <c r="G45" s="46"/>
      <c r="H45" s="46"/>
      <c r="I45" s="447"/>
      <c r="J45" s="448"/>
      <c r="K45" s="449"/>
      <c r="L45" s="15"/>
    </row>
    <row r="46" spans="3:12" ht="11.25">
      <c r="C46" s="2" t="s">
        <v>1023</v>
      </c>
      <c r="D46" s="17" t="s">
        <v>1033</v>
      </c>
      <c r="E46" s="46"/>
      <c r="F46" s="46"/>
      <c r="G46" s="46"/>
      <c r="H46" s="46"/>
      <c r="I46" s="447"/>
      <c r="J46" s="448"/>
      <c r="K46" s="449"/>
      <c r="L46" s="15"/>
    </row>
    <row r="47" spans="3:12" ht="11.25">
      <c r="C47" s="2" t="s">
        <v>1023</v>
      </c>
      <c r="D47" s="17" t="s">
        <v>1034</v>
      </c>
      <c r="E47" s="46"/>
      <c r="F47" s="46"/>
      <c r="G47" s="46"/>
      <c r="H47" s="46"/>
      <c r="I47" s="447"/>
      <c r="J47" s="448"/>
      <c r="K47" s="449"/>
      <c r="L47" s="15"/>
    </row>
    <row r="48" spans="3:12" ht="11.25">
      <c r="C48" s="2" t="s">
        <v>1023</v>
      </c>
      <c r="D48" s="17" t="s">
        <v>1035</v>
      </c>
      <c r="E48" s="46"/>
      <c r="F48" s="46"/>
      <c r="G48" s="46"/>
      <c r="H48" s="46"/>
      <c r="I48" s="447"/>
      <c r="J48" s="448"/>
      <c r="K48" s="449"/>
      <c r="L48" s="15"/>
    </row>
    <row r="49" spans="3:12" ht="11.25">
      <c r="C49" s="2" t="s">
        <v>1023</v>
      </c>
      <c r="D49" s="17" t="s">
        <v>1036</v>
      </c>
      <c r="E49" s="46"/>
      <c r="F49" s="46"/>
      <c r="G49" s="46"/>
      <c r="H49" s="46"/>
      <c r="I49" s="447"/>
      <c r="J49" s="448"/>
      <c r="K49" s="449"/>
      <c r="L49" s="15"/>
    </row>
    <row r="50" spans="3:12" ht="11.25">
      <c r="C50" s="2" t="s">
        <v>1023</v>
      </c>
      <c r="D50" s="17" t="s">
        <v>1037</v>
      </c>
      <c r="E50" s="46"/>
      <c r="F50" s="46"/>
      <c r="G50" s="46"/>
      <c r="H50" s="46"/>
      <c r="I50" s="447"/>
      <c r="J50" s="448"/>
      <c r="K50" s="449"/>
      <c r="L50" s="15"/>
    </row>
    <row r="51" spans="3:12" ht="11.25">
      <c r="C51" s="2" t="s">
        <v>1023</v>
      </c>
      <c r="D51" s="17" t="s">
        <v>1038</v>
      </c>
      <c r="E51" s="46"/>
      <c r="F51" s="46"/>
      <c r="G51" s="46"/>
      <c r="H51" s="46"/>
      <c r="I51" s="447"/>
      <c r="J51" s="448"/>
      <c r="K51" s="449"/>
      <c r="L51" s="15"/>
    </row>
    <row r="52" spans="3:12" ht="11.25">
      <c r="C52" s="2" t="s">
        <v>1023</v>
      </c>
      <c r="D52" s="17" t="s">
        <v>1039</v>
      </c>
      <c r="E52" s="46"/>
      <c r="F52" s="46"/>
      <c r="G52" s="46"/>
      <c r="H52" s="46"/>
      <c r="I52" s="447"/>
      <c r="J52" s="448"/>
      <c r="K52" s="449"/>
      <c r="L52" s="15"/>
    </row>
    <row r="53" spans="3:12" ht="11.25">
      <c r="C53" s="2" t="s">
        <v>1023</v>
      </c>
      <c r="D53" s="17" t="s">
        <v>1044</v>
      </c>
      <c r="E53" s="46"/>
      <c r="F53" s="46"/>
      <c r="G53" s="46"/>
      <c r="H53" s="46"/>
      <c r="I53" s="447"/>
      <c r="J53" s="448"/>
      <c r="K53" s="449"/>
      <c r="L53" s="15"/>
    </row>
    <row r="54" spans="3:12" ht="11.25">
      <c r="C54" s="2" t="s">
        <v>1023</v>
      </c>
      <c r="D54" s="17" t="s">
        <v>1045</v>
      </c>
      <c r="E54" s="46"/>
      <c r="F54" s="46"/>
      <c r="G54" s="46"/>
      <c r="H54" s="46"/>
      <c r="I54" s="447"/>
      <c r="J54" s="448"/>
      <c r="K54" s="449"/>
      <c r="L54" s="15"/>
    </row>
    <row r="55" spans="3:14" ht="12" thickBot="1">
      <c r="C55" s="14" t="s">
        <v>981</v>
      </c>
      <c r="D55" s="470" t="s">
        <v>946</v>
      </c>
      <c r="E55" s="471"/>
      <c r="F55" s="471"/>
      <c r="G55" s="471"/>
      <c r="H55" s="471"/>
      <c r="I55" s="471"/>
      <c r="J55" s="471"/>
      <c r="K55" s="472"/>
      <c r="L55" s="15"/>
      <c r="N55" s="20"/>
    </row>
    <row r="56" spans="3:14" ht="12" thickBot="1">
      <c r="C56" s="14"/>
      <c r="D56" s="16"/>
      <c r="E56" s="16"/>
      <c r="F56" s="16"/>
      <c r="G56" s="16"/>
      <c r="H56" s="16"/>
      <c r="I56" s="16"/>
      <c r="J56" s="16"/>
      <c r="K56" s="16"/>
      <c r="L56" s="15"/>
      <c r="N56" s="20"/>
    </row>
    <row r="57" spans="3:14" ht="11.25">
      <c r="C57" s="14"/>
      <c r="D57" s="481" t="s">
        <v>947</v>
      </c>
      <c r="E57" s="482"/>
      <c r="F57" s="482"/>
      <c r="G57" s="482"/>
      <c r="H57" s="482"/>
      <c r="I57" s="482"/>
      <c r="J57" s="482"/>
      <c r="K57" s="483"/>
      <c r="L57" s="15"/>
      <c r="N57" s="20"/>
    </row>
    <row r="58" spans="3:14" ht="22.5">
      <c r="C58" s="14"/>
      <c r="D58" s="17" t="s">
        <v>948</v>
      </c>
      <c r="E58" s="24" t="s">
        <v>949</v>
      </c>
      <c r="F58" s="475"/>
      <c r="G58" s="476"/>
      <c r="H58" s="476"/>
      <c r="I58" s="476"/>
      <c r="J58" s="476"/>
      <c r="K58" s="477"/>
      <c r="L58" s="15"/>
      <c r="N58" s="20"/>
    </row>
    <row r="59" spans="3:14" ht="11.25">
      <c r="C59" s="14"/>
      <c r="D59" s="17" t="s">
        <v>950</v>
      </c>
      <c r="E59" s="24" t="s">
        <v>860</v>
      </c>
      <c r="F59" s="478"/>
      <c r="G59" s="479"/>
      <c r="H59" s="479"/>
      <c r="I59" s="479"/>
      <c r="J59" s="479"/>
      <c r="K59" s="480"/>
      <c r="L59" s="15"/>
      <c r="N59" s="20"/>
    </row>
    <row r="60" spans="3:14" ht="23.25" thickBot="1">
      <c r="C60" s="14"/>
      <c r="D60" s="22" t="s">
        <v>861</v>
      </c>
      <c r="E60" s="25" t="s">
        <v>1007</v>
      </c>
      <c r="F60" s="487"/>
      <c r="G60" s="488"/>
      <c r="H60" s="488"/>
      <c r="I60" s="488"/>
      <c r="J60" s="488"/>
      <c r="K60" s="489"/>
      <c r="L60" s="15"/>
      <c r="N60" s="20"/>
    </row>
    <row r="61" spans="3:14" ht="12" thickBot="1">
      <c r="C61" s="14"/>
      <c r="D61" s="16"/>
      <c r="E61" s="16"/>
      <c r="F61" s="16"/>
      <c r="G61" s="16"/>
      <c r="H61" s="16"/>
      <c r="I61" s="16"/>
      <c r="J61" s="16"/>
      <c r="K61" s="16"/>
      <c r="L61" s="15"/>
      <c r="N61" s="20"/>
    </row>
    <row r="62" spans="3:14" ht="11.25">
      <c r="C62" s="14"/>
      <c r="D62" s="467" t="s">
        <v>1008</v>
      </c>
      <c r="E62" s="468"/>
      <c r="F62" s="468"/>
      <c r="G62" s="468"/>
      <c r="H62" s="468"/>
      <c r="I62" s="468"/>
      <c r="J62" s="468"/>
      <c r="K62" s="469"/>
      <c r="L62" s="15"/>
      <c r="N62" s="20"/>
    </row>
    <row r="63" spans="3:14" ht="11.25">
      <c r="C63" s="14"/>
      <c r="D63" s="17"/>
      <c r="E63" s="33" t="s">
        <v>1009</v>
      </c>
      <c r="F63" s="473" t="s">
        <v>1010</v>
      </c>
      <c r="G63" s="473"/>
      <c r="H63" s="473"/>
      <c r="I63" s="473"/>
      <c r="J63" s="473"/>
      <c r="K63" s="474"/>
      <c r="L63" s="15"/>
      <c r="N63" s="20"/>
    </row>
    <row r="64" spans="3:14" ht="11.25">
      <c r="C64" s="14" t="s">
        <v>979</v>
      </c>
      <c r="D64" s="17" t="s">
        <v>1011</v>
      </c>
      <c r="E64" s="44"/>
      <c r="F64" s="478"/>
      <c r="G64" s="479"/>
      <c r="H64" s="479"/>
      <c r="I64" s="479"/>
      <c r="J64" s="479"/>
      <c r="K64" s="480"/>
      <c r="L64" s="15"/>
      <c r="N64" s="20"/>
    </row>
    <row r="65" spans="3:14" ht="12" thickBot="1">
      <c r="C65" s="14" t="s">
        <v>981</v>
      </c>
      <c r="D65" s="470" t="s">
        <v>1012</v>
      </c>
      <c r="E65" s="471"/>
      <c r="F65" s="471"/>
      <c r="G65" s="471"/>
      <c r="H65" s="471"/>
      <c r="I65" s="471"/>
      <c r="J65" s="471"/>
      <c r="K65" s="472"/>
      <c r="L65" s="15"/>
      <c r="N65" s="20"/>
    </row>
    <row r="66" spans="3:14" ht="12" thickBot="1">
      <c r="C66" s="14"/>
      <c r="D66" s="16"/>
      <c r="E66" s="16"/>
      <c r="F66" s="16"/>
      <c r="G66" s="16"/>
      <c r="H66" s="16"/>
      <c r="I66" s="16"/>
      <c r="J66" s="16"/>
      <c r="K66" s="16"/>
      <c r="L66" s="15"/>
      <c r="N66" s="20"/>
    </row>
    <row r="67" spans="3:14" ht="11.25">
      <c r="C67" s="14"/>
      <c r="D67" s="481" t="s">
        <v>1013</v>
      </c>
      <c r="E67" s="482"/>
      <c r="F67" s="482"/>
      <c r="G67" s="482"/>
      <c r="H67" s="482"/>
      <c r="I67" s="482"/>
      <c r="J67" s="482"/>
      <c r="K67" s="483"/>
      <c r="L67" s="15"/>
      <c r="N67" s="20"/>
    </row>
    <row r="68" spans="3:14" ht="52.5" customHeight="1">
      <c r="C68" s="14"/>
      <c r="D68" s="17" t="s">
        <v>1014</v>
      </c>
      <c r="E68" s="24" t="s">
        <v>1015</v>
      </c>
      <c r="F68" s="493"/>
      <c r="G68" s="493"/>
      <c r="H68" s="493"/>
      <c r="I68" s="493"/>
      <c r="J68" s="493"/>
      <c r="K68" s="494"/>
      <c r="L68" s="15"/>
      <c r="N68" s="20"/>
    </row>
    <row r="69" spans="3:14" ht="11.25">
      <c r="C69" s="14"/>
      <c r="D69" s="17" t="s">
        <v>1016</v>
      </c>
      <c r="E69" s="24" t="s">
        <v>1017</v>
      </c>
      <c r="F69" s="490"/>
      <c r="G69" s="491"/>
      <c r="H69" s="491"/>
      <c r="I69" s="491"/>
      <c r="J69" s="491"/>
      <c r="K69" s="492"/>
      <c r="L69" s="15"/>
      <c r="N69" s="20"/>
    </row>
    <row r="70" spans="3:14" ht="11.25">
      <c r="C70" s="14"/>
      <c r="D70" s="17" t="s">
        <v>1018</v>
      </c>
      <c r="E70" s="24" t="s">
        <v>1019</v>
      </c>
      <c r="F70" s="455"/>
      <c r="G70" s="455"/>
      <c r="H70" s="455"/>
      <c r="I70" s="455"/>
      <c r="J70" s="455"/>
      <c r="K70" s="456"/>
      <c r="L70" s="15"/>
      <c r="N70" s="20"/>
    </row>
    <row r="71" spans="3:12" ht="23.25" thickBot="1">
      <c r="C71" s="14"/>
      <c r="D71" s="22" t="s">
        <v>1020</v>
      </c>
      <c r="E71" s="25" t="s">
        <v>1021</v>
      </c>
      <c r="F71" s="461"/>
      <c r="G71" s="461"/>
      <c r="H71" s="461"/>
      <c r="I71" s="461"/>
      <c r="J71" s="461"/>
      <c r="K71" s="462"/>
      <c r="L71" s="15"/>
    </row>
    <row r="72" spans="3:12" ht="11.25">
      <c r="C72" s="34"/>
      <c r="D72" s="35"/>
      <c r="E72" s="35"/>
      <c r="F72" s="35"/>
      <c r="G72" s="35"/>
      <c r="H72" s="35"/>
      <c r="I72" s="35"/>
      <c r="J72" s="35"/>
      <c r="K72" s="35"/>
      <c r="L72" s="36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42:K42"/>
    <mergeCell ref="I39:K39"/>
    <mergeCell ref="I40:K40"/>
    <mergeCell ref="I41:K41"/>
    <mergeCell ref="I43:K43"/>
    <mergeCell ref="I44:K44"/>
    <mergeCell ref="I47:K47"/>
    <mergeCell ref="I48:K48"/>
    <mergeCell ref="I53:K53"/>
    <mergeCell ref="I54:K54"/>
    <mergeCell ref="I45:K45"/>
    <mergeCell ref="I46:K46"/>
    <mergeCell ref="I51:K51"/>
    <mergeCell ref="I52:K52"/>
    <mergeCell ref="I49:K49"/>
    <mergeCell ref="I50:K50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B2:D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46" customWidth="1"/>
    <col min="2" max="2" width="23.8515625" style="346" customWidth="1"/>
    <col min="3" max="3" width="99.421875" style="346" customWidth="1"/>
    <col min="4" max="4" width="20.7109375" style="346" customWidth="1"/>
    <col min="5" max="16384" width="9.140625" style="346" customWidth="1"/>
  </cols>
  <sheetData>
    <row r="1" s="345" customFormat="1" ht="12" thickBot="1"/>
    <row r="2" spans="2:4" ht="24.75" customHeight="1" thickBot="1">
      <c r="B2" s="309" t="s">
        <v>940</v>
      </c>
      <c r="C2" s="310" t="s">
        <v>1391</v>
      </c>
      <c r="D2" s="311" t="s">
        <v>866</v>
      </c>
    </row>
    <row r="3" spans="2:4" ht="27.75" customHeight="1">
      <c r="B3" s="351" t="s">
        <v>1100</v>
      </c>
      <c r="C3" s="352" t="str">
        <f>'ВО инвестиции'!E9</f>
        <v>Информация об инвестиционных программах и отчетах об их реализации *</v>
      </c>
      <c r="D3" s="353" t="s">
        <v>1392</v>
      </c>
    </row>
    <row r="4" spans="2:4" ht="33.75">
      <c r="B4" s="347" t="s">
        <v>1101</v>
      </c>
      <c r="C4" s="348" t="str">
        <f>'ВО показатели'!E9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(в части регулируемой деятельности) *</v>
      </c>
      <c r="D4" s="312" t="s">
        <v>1392</v>
      </c>
    </row>
    <row r="5" spans="2:4" ht="27.75" customHeight="1">
      <c r="B5" s="349" t="s">
        <v>1102</v>
      </c>
      <c r="C5" s="350" t="str">
        <f>'ВО показатели (2)'!E9</f>
        <v>Информация об объемах товаров и услуг, их стоимости и способах приобретения *</v>
      </c>
      <c r="D5" s="312" t="s">
        <v>1392</v>
      </c>
    </row>
    <row r="6" spans="2:4" ht="27.75" customHeight="1">
      <c r="B6" s="347" t="s">
        <v>1350</v>
      </c>
      <c r="C6" s="348" t="str">
        <f>'Ссылки на публикации'!E9</f>
        <v>Ссылки на публикации в других источниках</v>
      </c>
      <c r="D6" s="312" t="s">
        <v>1392</v>
      </c>
    </row>
    <row r="7" spans="2:4" ht="27.75" customHeight="1" thickBot="1">
      <c r="B7" s="354" t="s">
        <v>944</v>
      </c>
      <c r="C7" s="355" t="str">
        <f>Комментарии!E8</f>
        <v>КОММЕНТАРИИ</v>
      </c>
      <c r="D7" s="313" t="s">
        <v>1392</v>
      </c>
    </row>
  </sheetData>
  <sheetProtection password="FA9C" sheet="1" objects="1" scenarios="1" formatColumns="0" formatRows="0"/>
  <hyperlinks>
    <hyperlink ref="D3" location="'ВО инвестиции'!A1" tooltip="Нажмите для перехода на лист" display="Перейти на лист"/>
    <hyperlink ref="D4" location="'ВО показатели'!A1" tooltip="Нажмите для перехода на лист" display="Перейти на лист"/>
    <hyperlink ref="D5" location="'ВО показатели (2)'!A1" tooltip="Нажмите для перехода на лист" display="Перейти на лист"/>
    <hyperlink ref="D6" location="'Ссылки на публикации'!A1" tooltip="Нажмите для перехода на лист" display="Перейти на лист"/>
    <hyperlink ref="D7" location="Комментарии!A1" tooltip="Нажмите для перехода на лист" display="Перейти на лист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1">
    <tabColor indexed="31"/>
    <pageSetUpPr fitToPage="1"/>
  </sheetPr>
  <dimension ref="A1:K45"/>
  <sheetViews>
    <sheetView showGridLines="0" zoomScalePageLayoutView="0" workbookViewId="0" topLeftCell="E7">
      <selection activeCell="A1" sqref="A1"/>
    </sheetView>
  </sheetViews>
  <sheetFormatPr defaultColWidth="9.140625" defaultRowHeight="11.25"/>
  <cols>
    <col min="1" max="1" width="8.00390625" style="79" hidden="1" customWidth="1"/>
    <col min="2" max="2" width="21.421875" style="79" hidden="1" customWidth="1"/>
    <col min="3" max="3" width="15.140625" style="80" hidden="1" customWidth="1"/>
    <col min="4" max="4" width="36.00390625" style="80" customWidth="1"/>
    <col min="5" max="5" width="7.00390625" style="80" bestFit="1" customWidth="1"/>
    <col min="6" max="6" width="49.140625" style="80" customWidth="1"/>
    <col min="7" max="7" width="36.7109375" style="80" bestFit="1" customWidth="1"/>
    <col min="8" max="8" width="25.140625" style="80" customWidth="1"/>
    <col min="9" max="9" width="22.57421875" style="80" hidden="1" customWidth="1"/>
    <col min="10" max="10" width="25.421875" style="80" customWidth="1"/>
    <col min="11" max="11" width="9.140625" style="80" customWidth="1"/>
    <col min="12" max="12" width="7.57421875" style="80" bestFit="1" customWidth="1"/>
    <col min="13" max="13" width="2.00390625" style="80" bestFit="1" customWidth="1"/>
    <col min="14" max="16384" width="9.140625" style="80" customWidth="1"/>
  </cols>
  <sheetData>
    <row r="1" spans="1:2" s="79" customFormat="1" ht="15" customHeight="1" hidden="1">
      <c r="A1" s="78"/>
      <c r="B1" s="78"/>
    </row>
    <row r="2" spans="1:2" ht="15" customHeight="1" hidden="1">
      <c r="A2" s="78"/>
      <c r="B2" s="78"/>
    </row>
    <row r="3" spans="2:11" ht="15" customHeight="1" hidden="1">
      <c r="B3" s="217"/>
      <c r="D3" s="251"/>
      <c r="E3" s="252" t="s">
        <v>1237</v>
      </c>
      <c r="F3" s="408"/>
      <c r="G3" s="409"/>
      <c r="H3" s="217"/>
      <c r="I3" s="260"/>
      <c r="J3" s="249"/>
      <c r="K3" s="201"/>
    </row>
    <row r="4" spans="1:10" ht="15" customHeight="1" hidden="1">
      <c r="A4" s="78"/>
      <c r="B4" s="78"/>
      <c r="C4" s="81"/>
      <c r="D4" s="81"/>
      <c r="E4" s="81"/>
      <c r="F4" s="81"/>
      <c r="G4" s="81"/>
      <c r="H4" s="81"/>
      <c r="I4" s="256"/>
      <c r="J4" s="81"/>
    </row>
    <row r="5" spans="2:11" ht="15" customHeight="1" hidden="1">
      <c r="B5" s="217"/>
      <c r="D5" s="204"/>
      <c r="E5" s="427" t="s">
        <v>1260</v>
      </c>
      <c r="F5" s="428"/>
      <c r="G5" s="321" t="s">
        <v>1244</v>
      </c>
      <c r="H5" s="217"/>
      <c r="I5" s="260"/>
      <c r="J5" s="249"/>
      <c r="K5" s="203"/>
    </row>
    <row r="6" spans="2:11" ht="15" customHeight="1" hidden="1">
      <c r="B6" s="217"/>
      <c r="D6" s="204"/>
      <c r="E6" s="427"/>
      <c r="F6" s="429"/>
      <c r="G6" s="321" t="s">
        <v>1245</v>
      </c>
      <c r="H6" s="217"/>
      <c r="I6" s="260"/>
      <c r="J6" s="249"/>
      <c r="K6" s="203"/>
    </row>
    <row r="7" ht="15" customHeight="1"/>
    <row r="8" spans="4:11" ht="18.75" customHeight="1" thickBot="1">
      <c r="D8" s="212"/>
      <c r="E8" s="213"/>
      <c r="F8" s="314" t="s">
        <v>1099</v>
      </c>
      <c r="G8" s="214"/>
      <c r="H8" s="213"/>
      <c r="I8" s="213"/>
      <c r="J8" s="213"/>
      <c r="K8" s="215"/>
    </row>
    <row r="9" spans="4:11" ht="15" customHeight="1">
      <c r="D9" s="197"/>
      <c r="E9" s="415" t="s">
        <v>1388</v>
      </c>
      <c r="F9" s="416"/>
      <c r="G9" s="416"/>
      <c r="H9" s="416"/>
      <c r="I9" s="416"/>
      <c r="J9" s="417"/>
      <c r="K9" s="198"/>
    </row>
    <row r="10" spans="4:11" ht="15" customHeight="1" thickBot="1">
      <c r="D10" s="197"/>
      <c r="E10" s="418" t="str">
        <f>IF(org="","",IF(fil="",org,org&amp;" ("&amp;fil&amp;")"))</f>
        <v>ООО "Водоотведение"</v>
      </c>
      <c r="F10" s="419"/>
      <c r="G10" s="419"/>
      <c r="H10" s="419"/>
      <c r="I10" s="419"/>
      <c r="J10" s="420"/>
      <c r="K10" s="198"/>
    </row>
    <row r="11" spans="4:11" ht="15" customHeight="1" thickBot="1">
      <c r="D11" s="197"/>
      <c r="E11" s="195"/>
      <c r="F11" s="195"/>
      <c r="G11" s="195"/>
      <c r="H11" s="199"/>
      <c r="K11" s="196"/>
    </row>
    <row r="12" spans="2:11" ht="23.25" thickBot="1">
      <c r="B12" s="262" t="s">
        <v>1228</v>
      </c>
      <c r="D12" s="197"/>
      <c r="E12" s="261" t="s">
        <v>1414</v>
      </c>
      <c r="F12" s="422" t="s">
        <v>1226</v>
      </c>
      <c r="G12" s="422"/>
      <c r="H12" s="262" t="s">
        <v>1227</v>
      </c>
      <c r="I12" s="413" t="s">
        <v>1230</v>
      </c>
      <c r="J12" s="414"/>
      <c r="K12" s="196"/>
    </row>
    <row r="13" spans="2:11" ht="15" customHeight="1" thickBot="1">
      <c r="B13" s="264">
        <v>4</v>
      </c>
      <c r="D13" s="197"/>
      <c r="E13" s="263">
        <v>1</v>
      </c>
      <c r="F13" s="423">
        <f>E13+1</f>
        <v>2</v>
      </c>
      <c r="G13" s="423"/>
      <c r="H13" s="264" t="s">
        <v>1267</v>
      </c>
      <c r="I13" s="265"/>
      <c r="J13" s="266"/>
      <c r="K13" s="196"/>
    </row>
    <row r="14" spans="2:11" ht="15" customHeight="1">
      <c r="B14" s="356"/>
      <c r="D14" s="200"/>
      <c r="E14" s="274">
        <v>1</v>
      </c>
      <c r="F14" s="426" t="s">
        <v>1229</v>
      </c>
      <c r="G14" s="426"/>
      <c r="H14" s="329"/>
      <c r="I14" s="259"/>
      <c r="J14" s="249"/>
      <c r="K14" s="196"/>
    </row>
    <row r="15" spans="2:11" ht="15" customHeight="1">
      <c r="B15" s="221" t="s">
        <v>1232</v>
      </c>
      <c r="D15" s="200"/>
      <c r="E15" s="275">
        <v>2</v>
      </c>
      <c r="F15" s="410" t="s">
        <v>1231</v>
      </c>
      <c r="G15" s="410" t="s">
        <v>1231</v>
      </c>
      <c r="H15" s="330"/>
      <c r="I15" s="257"/>
      <c r="J15" s="249"/>
      <c r="K15" s="196"/>
    </row>
    <row r="16" spans="2:11" ht="15" customHeight="1">
      <c r="B16" s="254"/>
      <c r="D16" s="202"/>
      <c r="E16" s="276">
        <v>3</v>
      </c>
      <c r="F16" s="411" t="s">
        <v>1233</v>
      </c>
      <c r="G16" s="411"/>
      <c r="H16" s="254"/>
      <c r="I16" s="257"/>
      <c r="J16" s="249"/>
      <c r="K16" s="203"/>
    </row>
    <row r="17" spans="2:11" ht="15" customHeight="1">
      <c r="B17" s="254"/>
      <c r="D17" s="202"/>
      <c r="E17" s="276">
        <v>4</v>
      </c>
      <c r="F17" s="411" t="s">
        <v>1234</v>
      </c>
      <c r="G17" s="411"/>
      <c r="H17" s="254"/>
      <c r="I17" s="257"/>
      <c r="J17" s="249"/>
      <c r="K17" s="203"/>
    </row>
    <row r="18" spans="2:11" ht="27.75" customHeight="1">
      <c r="B18" s="216">
        <f>SUM(B19:B20)</f>
        <v>0</v>
      </c>
      <c r="D18" s="200"/>
      <c r="E18" s="275" t="s">
        <v>1235</v>
      </c>
      <c r="F18" s="412" t="s">
        <v>1236</v>
      </c>
      <c r="G18" s="412"/>
      <c r="H18" s="216">
        <f>SUM(H19:H20)</f>
        <v>0</v>
      </c>
      <c r="I18" s="257"/>
      <c r="J18" s="249"/>
      <c r="K18" s="201"/>
    </row>
    <row r="19" spans="2:11" ht="15" customHeight="1">
      <c r="B19" s="217"/>
      <c r="D19" s="200"/>
      <c r="E19" s="276" t="s">
        <v>1237</v>
      </c>
      <c r="F19" s="408"/>
      <c r="G19" s="409"/>
      <c r="H19" s="217"/>
      <c r="I19" s="257"/>
      <c r="J19" s="249"/>
      <c r="K19" s="201"/>
    </row>
    <row r="20" spans="2:11" ht="15" customHeight="1">
      <c r="B20" s="218"/>
      <c r="D20" s="200"/>
      <c r="E20" s="277"/>
      <c r="F20" s="250" t="s">
        <v>1351</v>
      </c>
      <c r="G20" s="246"/>
      <c r="H20" s="246"/>
      <c r="I20" s="257"/>
      <c r="J20" s="249"/>
      <c r="K20" s="203"/>
    </row>
    <row r="21" spans="2:11" ht="25.5" customHeight="1">
      <c r="B21" s="216">
        <f>SUM(B22:B23)</f>
        <v>0</v>
      </c>
      <c r="D21" s="200"/>
      <c r="E21" s="275" t="s">
        <v>1238</v>
      </c>
      <c r="F21" s="412" t="s">
        <v>1239</v>
      </c>
      <c r="G21" s="412"/>
      <c r="H21" s="216">
        <f>SUM(H22:H23)</f>
        <v>0</v>
      </c>
      <c r="I21" s="257"/>
      <c r="J21" s="249"/>
      <c r="K21" s="201"/>
    </row>
    <row r="22" spans="2:11" ht="15" customHeight="1">
      <c r="B22" s="219"/>
      <c r="D22" s="200"/>
      <c r="E22" s="278" t="s">
        <v>1240</v>
      </c>
      <c r="F22" s="408"/>
      <c r="G22" s="409"/>
      <c r="H22" s="217"/>
      <c r="I22" s="257"/>
      <c r="J22" s="249"/>
      <c r="K22" s="203"/>
    </row>
    <row r="23" spans="2:11" ht="15" customHeight="1">
      <c r="B23" s="220"/>
      <c r="D23" s="200"/>
      <c r="E23" s="277"/>
      <c r="F23" s="250" t="s">
        <v>1351</v>
      </c>
      <c r="G23" s="246"/>
      <c r="H23" s="246"/>
      <c r="I23" s="257"/>
      <c r="J23" s="249"/>
      <c r="K23" s="203"/>
    </row>
    <row r="24" spans="2:11" ht="22.5" customHeight="1">
      <c r="B24" s="221" t="s">
        <v>1232</v>
      </c>
      <c r="D24" s="200"/>
      <c r="E24" s="275" t="s">
        <v>1241</v>
      </c>
      <c r="F24" s="410" t="s">
        <v>1242</v>
      </c>
      <c r="G24" s="410"/>
      <c r="H24" s="221" t="s">
        <v>1232</v>
      </c>
      <c r="I24" s="257"/>
      <c r="J24" s="249"/>
      <c r="K24" s="201"/>
    </row>
    <row r="25" spans="2:11" ht="15" customHeight="1">
      <c r="B25" s="221" t="s">
        <v>1232</v>
      </c>
      <c r="D25" s="202"/>
      <c r="E25" s="424" t="s">
        <v>1011</v>
      </c>
      <c r="F25" s="425" t="s">
        <v>1243</v>
      </c>
      <c r="G25" s="321" t="s">
        <v>1244</v>
      </c>
      <c r="H25" s="217"/>
      <c r="I25" s="257"/>
      <c r="J25" s="249"/>
      <c r="K25" s="203"/>
    </row>
    <row r="26" spans="2:11" ht="15" customHeight="1">
      <c r="B26" s="221" t="s">
        <v>1232</v>
      </c>
      <c r="D26" s="202"/>
      <c r="E26" s="424"/>
      <c r="F26" s="425"/>
      <c r="G26" s="321" t="s">
        <v>1245</v>
      </c>
      <c r="H26" s="217"/>
      <c r="I26" s="257"/>
      <c r="J26" s="249"/>
      <c r="K26" s="203"/>
    </row>
    <row r="27" spans="2:11" ht="15" customHeight="1">
      <c r="B27" s="217"/>
      <c r="D27" s="202"/>
      <c r="E27" s="430" t="s">
        <v>1246</v>
      </c>
      <c r="F27" s="425" t="s">
        <v>1247</v>
      </c>
      <c r="G27" s="321" t="s">
        <v>1244</v>
      </c>
      <c r="H27" s="217"/>
      <c r="I27" s="257"/>
      <c r="J27" s="249"/>
      <c r="K27" s="205"/>
    </row>
    <row r="28" spans="2:11" ht="15" customHeight="1">
      <c r="B28" s="217"/>
      <c r="D28" s="202"/>
      <c r="E28" s="430"/>
      <c r="F28" s="425"/>
      <c r="G28" s="321" t="s">
        <v>1245</v>
      </c>
      <c r="H28" s="217"/>
      <c r="I28" s="257"/>
      <c r="J28" s="249"/>
      <c r="K28" s="205"/>
    </row>
    <row r="29" spans="2:11" ht="15" customHeight="1">
      <c r="B29" s="217"/>
      <c r="D29" s="202"/>
      <c r="E29" s="424" t="s">
        <v>1248</v>
      </c>
      <c r="F29" s="421" t="s">
        <v>1249</v>
      </c>
      <c r="G29" s="321" t="s">
        <v>1244</v>
      </c>
      <c r="H29" s="217"/>
      <c r="I29" s="257"/>
      <c r="J29" s="249"/>
      <c r="K29" s="203"/>
    </row>
    <row r="30" spans="2:11" ht="15" customHeight="1">
      <c r="B30" s="217"/>
      <c r="D30" s="202"/>
      <c r="E30" s="424"/>
      <c r="F30" s="421"/>
      <c r="G30" s="321" t="s">
        <v>1245</v>
      </c>
      <c r="H30" s="217"/>
      <c r="I30" s="257"/>
      <c r="J30" s="249"/>
      <c r="K30" s="203"/>
    </row>
    <row r="31" spans="2:11" ht="15" customHeight="1">
      <c r="B31" s="217"/>
      <c r="D31" s="202"/>
      <c r="E31" s="424" t="s">
        <v>1250</v>
      </c>
      <c r="F31" s="421" t="s">
        <v>1251</v>
      </c>
      <c r="G31" s="321" t="s">
        <v>1244</v>
      </c>
      <c r="H31" s="217"/>
      <c r="I31" s="257"/>
      <c r="J31" s="249"/>
      <c r="K31" s="203"/>
    </row>
    <row r="32" spans="2:11" ht="15" customHeight="1">
      <c r="B32" s="217"/>
      <c r="D32" s="202"/>
      <c r="E32" s="424"/>
      <c r="F32" s="421"/>
      <c r="G32" s="321" t="s">
        <v>1245</v>
      </c>
      <c r="H32" s="217"/>
      <c r="I32" s="257"/>
      <c r="J32" s="249"/>
      <c r="K32" s="203"/>
    </row>
    <row r="33" spans="2:11" ht="15" customHeight="1">
      <c r="B33" s="255"/>
      <c r="D33" s="202"/>
      <c r="E33" s="424" t="s">
        <v>1252</v>
      </c>
      <c r="F33" s="425" t="s">
        <v>1253</v>
      </c>
      <c r="G33" s="321" t="s">
        <v>1244</v>
      </c>
      <c r="H33" s="255"/>
      <c r="I33" s="257"/>
      <c r="J33" s="249"/>
      <c r="K33" s="203"/>
    </row>
    <row r="34" spans="2:11" ht="15" customHeight="1">
      <c r="B34" s="255"/>
      <c r="D34" s="202"/>
      <c r="E34" s="424"/>
      <c r="F34" s="425"/>
      <c r="G34" s="321" t="s">
        <v>1245</v>
      </c>
      <c r="H34" s="255"/>
      <c r="I34" s="257"/>
      <c r="J34" s="249"/>
      <c r="K34" s="203"/>
    </row>
    <row r="35" spans="2:11" ht="15" customHeight="1">
      <c r="B35" s="217"/>
      <c r="D35" s="202"/>
      <c r="E35" s="424" t="s">
        <v>1254</v>
      </c>
      <c r="F35" s="425" t="s">
        <v>1255</v>
      </c>
      <c r="G35" s="321" t="s">
        <v>1244</v>
      </c>
      <c r="H35" s="217"/>
      <c r="I35" s="257"/>
      <c r="J35" s="249"/>
      <c r="K35" s="203"/>
    </row>
    <row r="36" spans="2:11" ht="15" customHeight="1">
      <c r="B36" s="217"/>
      <c r="D36" s="202"/>
      <c r="E36" s="424"/>
      <c r="F36" s="425"/>
      <c r="G36" s="321" t="s">
        <v>1245</v>
      </c>
      <c r="H36" s="217"/>
      <c r="I36" s="257"/>
      <c r="J36" s="249"/>
      <c r="K36" s="203"/>
    </row>
    <row r="37" spans="2:11" ht="15" customHeight="1">
      <c r="B37" s="255"/>
      <c r="D37" s="202"/>
      <c r="E37" s="424" t="s">
        <v>1256</v>
      </c>
      <c r="F37" s="425" t="s">
        <v>1257</v>
      </c>
      <c r="G37" s="321" t="s">
        <v>1244</v>
      </c>
      <c r="H37" s="255"/>
      <c r="I37" s="257"/>
      <c r="J37" s="249"/>
      <c r="K37" s="203"/>
    </row>
    <row r="38" spans="2:11" ht="15" customHeight="1">
      <c r="B38" s="255"/>
      <c r="D38" s="202"/>
      <c r="E38" s="424"/>
      <c r="F38" s="425"/>
      <c r="G38" s="321" t="s">
        <v>1245</v>
      </c>
      <c r="H38" s="255"/>
      <c r="I38" s="257"/>
      <c r="J38" s="249"/>
      <c r="K38" s="203"/>
    </row>
    <row r="39" spans="2:11" ht="15" customHeight="1">
      <c r="B39" s="217"/>
      <c r="D39" s="202"/>
      <c r="E39" s="424" t="s">
        <v>1258</v>
      </c>
      <c r="F39" s="421" t="s">
        <v>1259</v>
      </c>
      <c r="G39" s="321" t="s">
        <v>1244</v>
      </c>
      <c r="H39" s="217"/>
      <c r="I39" s="257"/>
      <c r="J39" s="249"/>
      <c r="K39" s="203"/>
    </row>
    <row r="40" spans="2:11" ht="15" customHeight="1">
      <c r="B40" s="217"/>
      <c r="D40" s="202"/>
      <c r="E40" s="424"/>
      <c r="F40" s="421"/>
      <c r="G40" s="321" t="s">
        <v>1245</v>
      </c>
      <c r="H40" s="217"/>
      <c r="I40" s="257"/>
      <c r="J40" s="249"/>
      <c r="K40" s="203"/>
    </row>
    <row r="41" spans="2:11" ht="15" customHeight="1">
      <c r="B41" s="218"/>
      <c r="D41" s="202"/>
      <c r="E41" s="277"/>
      <c r="F41" s="250" t="s">
        <v>1261</v>
      </c>
      <c r="G41" s="246"/>
      <c r="H41" s="246"/>
      <c r="I41" s="257"/>
      <c r="J41" s="249"/>
      <c r="K41" s="203"/>
    </row>
    <row r="42" spans="2:11" ht="15" customHeight="1" thickBot="1">
      <c r="B42" s="248" t="s">
        <v>1262</v>
      </c>
      <c r="D42" s="194"/>
      <c r="E42" s="279"/>
      <c r="F42" s="247"/>
      <c r="G42" s="247"/>
      <c r="H42" s="247"/>
      <c r="I42" s="258"/>
      <c r="J42" s="253"/>
      <c r="K42" s="203"/>
    </row>
    <row r="43" spans="4:11" ht="11.25">
      <c r="D43" s="194"/>
      <c r="E43" s="206"/>
      <c r="F43" s="207"/>
      <c r="G43" s="207"/>
      <c r="H43" s="207"/>
      <c r="K43" s="203"/>
    </row>
    <row r="44" spans="4:11" ht="11.25" customHeight="1">
      <c r="D44" s="194"/>
      <c r="E44" s="326" t="s">
        <v>1263</v>
      </c>
      <c r="F44" s="325"/>
      <c r="G44" s="325"/>
      <c r="H44" s="325"/>
      <c r="I44" s="325"/>
      <c r="J44" s="325"/>
      <c r="K44" s="208"/>
    </row>
    <row r="45" spans="4:11" ht="11.25">
      <c r="D45" s="209"/>
      <c r="E45" s="210"/>
      <c r="F45" s="210"/>
      <c r="G45" s="210"/>
      <c r="H45" s="210"/>
      <c r="I45" s="210"/>
      <c r="J45" s="210"/>
      <c r="K45" s="211"/>
    </row>
  </sheetData>
  <sheetProtection password="FA9C" sheet="1" objects="1" scenarios="1" formatColumns="0" formatRows="0"/>
  <mergeCells count="33">
    <mergeCell ref="E31:E32"/>
    <mergeCell ref="F25:F26"/>
    <mergeCell ref="E27:E28"/>
    <mergeCell ref="F27:F28"/>
    <mergeCell ref="E29:E30"/>
    <mergeCell ref="F29:F30"/>
    <mergeCell ref="F14:G14"/>
    <mergeCell ref="F3:G3"/>
    <mergeCell ref="E5:E6"/>
    <mergeCell ref="F5:F6"/>
    <mergeCell ref="E39:E40"/>
    <mergeCell ref="F39:F40"/>
    <mergeCell ref="E33:E34"/>
    <mergeCell ref="F33:F34"/>
    <mergeCell ref="E37:E38"/>
    <mergeCell ref="F37:F38"/>
    <mergeCell ref="F35:F36"/>
    <mergeCell ref="E35:E36"/>
    <mergeCell ref="I12:J12"/>
    <mergeCell ref="E9:J9"/>
    <mergeCell ref="E10:J10"/>
    <mergeCell ref="F31:F32"/>
    <mergeCell ref="F21:G21"/>
    <mergeCell ref="F22:G22"/>
    <mergeCell ref="F24:G24"/>
    <mergeCell ref="F12:G12"/>
    <mergeCell ref="F13:G13"/>
    <mergeCell ref="E25:E26"/>
    <mergeCell ref="F19:G19"/>
    <mergeCell ref="F15:G15"/>
    <mergeCell ref="F16:G16"/>
    <mergeCell ref="F17:G17"/>
    <mergeCell ref="F18:G18"/>
  </mergeCells>
  <dataValidations count="4">
    <dataValidation type="decimal" allowBlank="1" showInputMessage="1" showErrorMessage="1" sqref="B41 H41 G23:H23 G20 B20:B21 B18 H3 H18:H22 H5:H6">
      <formula1>-99999999999</formula1>
      <formula2>999999999999</formula2>
    </dataValidation>
    <dataValidation type="decimal" allowBlank="1" showInputMessage="1" showErrorMessage="1" error="Значение должно быть дейсвительным числом" sqref="B27:B40 H25:H40 B22 B3 B5:B6 B19">
      <formula1>-99999999999</formula1>
      <formula2>999999999999</formula2>
    </dataValidation>
    <dataValidation type="list" allowBlank="1" showInputMessage="1" showErrorMessage="1" prompt="Выберите значение из списка" error="Выберите значение из списка" sqref="F22:G22 F19:G19 F3:G3">
      <formula1>source_of_funding</formula1>
    </dataValidation>
    <dataValidation type="date" allowBlank="1" showInputMessage="1" showErrorMessage="1" prompt="Введите значение в формате &quot;месяц год&quot;" error="Значение должно быть в интервале от 01.01.1900 до 01.01.2100" sqref="B16:B17 H16:H17">
      <formula1>1</formula1>
      <formula2>73051</formula2>
    </dataValidation>
  </dataValidations>
  <hyperlinks>
    <hyperlink ref="F41" location="'ВО инвестиции'!A1" tooltip="Добавить показатель эффективности" display="Добавить показатель"/>
    <hyperlink ref="I12" location="'ВО инвестиции'!A1" display="Добавить мероприятие"/>
    <hyperlink ref="F20" location="'ВО инвестиции'!A1" tooltip="Добавить показатель эффективности" display="Добавить источнки финансирования"/>
    <hyperlink ref="F23" location="'ВО инвестиции'!A1" tooltip="Добавить показатель эффективности" display="Добавить источнки финансирования"/>
    <hyperlink ref="B42" location="'ВО инвестиции'!A1" display="Удалить мероприятие"/>
    <hyperlink ref="F8" location="'Список листов'!A1" tooltip="Перейти на Список листов" display="Список листов"/>
  </hyperlink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S64"/>
  <sheetViews>
    <sheetView showGridLines="0" zoomScalePageLayoutView="0" workbookViewId="0" topLeftCell="G39">
      <selection activeCell="H53" sqref="H53"/>
    </sheetView>
  </sheetViews>
  <sheetFormatPr defaultColWidth="9.140625" defaultRowHeight="11.25"/>
  <cols>
    <col min="1" max="1" width="8.00390625" style="79" hidden="1" customWidth="1"/>
    <col min="2" max="2" width="48.28125" style="79" hidden="1" customWidth="1"/>
    <col min="3" max="3" width="16.7109375" style="80" hidden="1" customWidth="1"/>
    <col min="4" max="4" width="17.57421875" style="80" customWidth="1"/>
    <col min="5" max="5" width="9.421875" style="80" customWidth="1"/>
    <col min="6" max="6" width="80.140625" style="80" customWidth="1"/>
    <col min="7" max="7" width="16.140625" style="80" customWidth="1"/>
    <col min="8" max="8" width="54.8515625" style="80" bestFit="1" customWidth="1"/>
    <col min="9" max="9" width="2.00390625" style="80" customWidth="1"/>
    <col min="10" max="10" width="20.140625" style="80" customWidth="1"/>
    <col min="11" max="11" width="1.7109375" style="80" bestFit="1" customWidth="1"/>
    <col min="12" max="12" width="20.140625" style="80" customWidth="1"/>
    <col min="13" max="13" width="4.421875" style="80" customWidth="1"/>
    <col min="14" max="18" width="9.140625" style="80" customWidth="1"/>
    <col min="19" max="19" width="3.28125" style="80" bestFit="1" customWidth="1"/>
    <col min="20" max="20" width="9.00390625" style="80" bestFit="1" customWidth="1"/>
    <col min="21" max="21" width="2.00390625" style="80" bestFit="1" customWidth="1"/>
    <col min="22" max="22" width="7.57421875" style="80" bestFit="1" customWidth="1"/>
    <col min="23" max="26" width="9.140625" style="80" customWidth="1"/>
    <col min="27" max="27" width="2.00390625" style="80" bestFit="1" customWidth="1"/>
    <col min="28" max="32" width="9.140625" style="80" customWidth="1"/>
    <col min="33" max="33" width="3.28125" style="80" bestFit="1" customWidth="1"/>
    <col min="34" max="34" width="10.28125" style="80" bestFit="1" customWidth="1"/>
    <col min="35" max="35" width="2.00390625" style="80" bestFit="1" customWidth="1"/>
    <col min="36" max="36" width="7.57421875" style="80" bestFit="1" customWidth="1"/>
    <col min="37" max="40" width="9.140625" style="80" customWidth="1"/>
    <col min="41" max="41" width="2.00390625" style="80" bestFit="1" customWidth="1"/>
    <col min="42" max="16384" width="9.140625" style="80" customWidth="1"/>
  </cols>
  <sheetData>
    <row r="1" spans="1:2" s="82" customFormat="1" ht="11.25" hidden="1">
      <c r="A1" s="78"/>
      <c r="B1" s="78"/>
    </row>
    <row r="2" spans="1:45" ht="11.25" hidden="1">
      <c r="A2" s="78"/>
      <c r="B2" s="78"/>
      <c r="S2" s="82"/>
      <c r="T2" s="82"/>
      <c r="U2" s="87"/>
      <c r="V2" s="77"/>
      <c r="W2" s="88"/>
      <c r="X2" s="89"/>
      <c r="Y2" s="90"/>
      <c r="Z2" s="91"/>
      <c r="AA2" s="92"/>
      <c r="AB2" s="84"/>
      <c r="AC2" s="84"/>
      <c r="AD2" s="84"/>
      <c r="AE2" s="93"/>
      <c r="AG2" s="82"/>
      <c r="AH2" s="82"/>
      <c r="AI2" s="87"/>
      <c r="AJ2" s="77"/>
      <c r="AK2" s="94"/>
      <c r="AL2" s="89"/>
      <c r="AM2" s="90"/>
      <c r="AN2" s="91"/>
      <c r="AO2" s="92"/>
      <c r="AP2" s="84"/>
      <c r="AQ2" s="84"/>
      <c r="AR2" s="84"/>
      <c r="AS2" s="93"/>
    </row>
    <row r="3" spans="1:2" ht="11.25" hidden="1">
      <c r="A3" s="78"/>
      <c r="B3" s="105"/>
    </row>
    <row r="4" spans="1:14" ht="11.25" hidden="1">
      <c r="A4" s="78"/>
      <c r="B4" s="78"/>
      <c r="L4" s="95"/>
      <c r="M4" s="95"/>
      <c r="N4" s="95"/>
    </row>
    <row r="5" spans="3:5" ht="11.25" hidden="1">
      <c r="C5" s="95"/>
      <c r="D5" s="95"/>
      <c r="E5" s="95"/>
    </row>
    <row r="6" spans="3:5" ht="11.25" hidden="1">
      <c r="C6" s="95"/>
      <c r="D6" s="95"/>
      <c r="E6" s="95"/>
    </row>
    <row r="7" spans="3:5" ht="11.25">
      <c r="C7" s="95"/>
      <c r="D7" s="95"/>
      <c r="E7" s="95"/>
    </row>
    <row r="8" spans="3:9" ht="18.75" customHeight="1" thickBot="1">
      <c r="C8" s="95"/>
      <c r="D8" s="212"/>
      <c r="E8" s="213"/>
      <c r="F8" s="314" t="s">
        <v>1099</v>
      </c>
      <c r="G8" s="228"/>
      <c r="H8" s="213"/>
      <c r="I8" s="215"/>
    </row>
    <row r="9" spans="4:9" ht="23.25" customHeight="1">
      <c r="D9" s="197"/>
      <c r="E9" s="415" t="s">
        <v>794</v>
      </c>
      <c r="F9" s="416"/>
      <c r="G9" s="416"/>
      <c r="H9" s="417"/>
      <c r="I9" s="198"/>
    </row>
    <row r="10" spans="4:9" ht="12" thickBot="1">
      <c r="D10" s="197"/>
      <c r="E10" s="418" t="str">
        <f>IF(org="","",IF(fil="",org,org&amp;" ("&amp;fil&amp;")"))</f>
        <v>ООО "Водоотведение"</v>
      </c>
      <c r="F10" s="419"/>
      <c r="G10" s="419"/>
      <c r="H10" s="420"/>
      <c r="I10" s="198"/>
    </row>
    <row r="11" spans="4:9" ht="12" thickBot="1">
      <c r="D11" s="197"/>
      <c r="E11" s="195"/>
      <c r="F11" s="195"/>
      <c r="G11" s="195"/>
      <c r="H11" s="195"/>
      <c r="I11" s="196"/>
    </row>
    <row r="12" spans="4:9" ht="23.25" thickBot="1">
      <c r="D12" s="197"/>
      <c r="E12" s="261" t="s">
        <v>1414</v>
      </c>
      <c r="F12" s="262" t="s">
        <v>1226</v>
      </c>
      <c r="G12" s="262" t="s">
        <v>837</v>
      </c>
      <c r="H12" s="282" t="s">
        <v>1227</v>
      </c>
      <c r="I12" s="196"/>
    </row>
    <row r="13" spans="4:9" ht="12" thickBot="1">
      <c r="D13" s="197"/>
      <c r="E13" s="286">
        <v>1</v>
      </c>
      <c r="F13" s="287">
        <f>E13+1</f>
        <v>2</v>
      </c>
      <c r="G13" s="287">
        <f>F13+1</f>
        <v>3</v>
      </c>
      <c r="H13" s="288">
        <f>G13+1</f>
        <v>4</v>
      </c>
      <c r="I13" s="196"/>
    </row>
    <row r="14" spans="4:9" ht="22.5" customHeight="1">
      <c r="D14" s="202"/>
      <c r="E14" s="283" t="s">
        <v>1264</v>
      </c>
      <c r="F14" s="284" t="s">
        <v>1355</v>
      </c>
      <c r="G14" s="285" t="s">
        <v>1265</v>
      </c>
      <c r="H14" s="322" t="str">
        <f>IF(activity="","",activity)</f>
        <v>Оказание услуг в сфере водоотведения и очистки сточных вод</v>
      </c>
      <c r="I14" s="196"/>
    </row>
    <row r="15" spans="4:9" ht="15" customHeight="1">
      <c r="D15" s="202"/>
      <c r="E15" s="276" t="s">
        <v>1266</v>
      </c>
      <c r="F15" s="229" t="s">
        <v>1354</v>
      </c>
      <c r="G15" s="230" t="s">
        <v>835</v>
      </c>
      <c r="H15" s="267">
        <v>17371</v>
      </c>
      <c r="I15" s="196"/>
    </row>
    <row r="16" spans="4:9" ht="22.5">
      <c r="D16" s="202"/>
      <c r="E16" s="276" t="s">
        <v>1267</v>
      </c>
      <c r="F16" s="229" t="s">
        <v>1353</v>
      </c>
      <c r="G16" s="230" t="s">
        <v>835</v>
      </c>
      <c r="H16" s="268">
        <f>SUM(H17,H18,H21,H31,H32,H33,H34,H35,H38,H41,H48:H49)</f>
        <v>16121</v>
      </c>
      <c r="I16" s="196"/>
    </row>
    <row r="17" spans="4:9" ht="15" customHeight="1">
      <c r="D17" s="202"/>
      <c r="E17" s="276" t="s">
        <v>864</v>
      </c>
      <c r="F17" s="192" t="s">
        <v>1358</v>
      </c>
      <c r="G17" s="230" t="s">
        <v>835</v>
      </c>
      <c r="H17" s="267"/>
      <c r="I17" s="196"/>
    </row>
    <row r="18" spans="4:9" ht="22.5">
      <c r="D18" s="202"/>
      <c r="E18" s="276" t="s">
        <v>1268</v>
      </c>
      <c r="F18" s="192" t="s">
        <v>1357</v>
      </c>
      <c r="G18" s="230" t="s">
        <v>835</v>
      </c>
      <c r="H18" s="267">
        <v>4410</v>
      </c>
      <c r="I18" s="196"/>
    </row>
    <row r="19" spans="4:9" ht="15" customHeight="1">
      <c r="D19" s="202"/>
      <c r="E19" s="276" t="s">
        <v>1269</v>
      </c>
      <c r="F19" s="231" t="s">
        <v>795</v>
      </c>
      <c r="G19" s="230" t="s">
        <v>1270</v>
      </c>
      <c r="H19" s="268">
        <f>nerr(H18/H20)</f>
        <v>1525.9515570934254</v>
      </c>
      <c r="I19" s="196"/>
    </row>
    <row r="20" spans="4:9" ht="15" customHeight="1">
      <c r="D20" s="202"/>
      <c r="E20" s="276" t="s">
        <v>1271</v>
      </c>
      <c r="F20" s="231" t="s">
        <v>1356</v>
      </c>
      <c r="G20" s="230" t="s">
        <v>1272</v>
      </c>
      <c r="H20" s="269">
        <v>2.89</v>
      </c>
      <c r="I20" s="196"/>
    </row>
    <row r="21" spans="4:9" ht="15" customHeight="1">
      <c r="D21" s="202"/>
      <c r="E21" s="276" t="s">
        <v>1273</v>
      </c>
      <c r="F21" s="192" t="s">
        <v>1274</v>
      </c>
      <c r="G21" s="230" t="s">
        <v>835</v>
      </c>
      <c r="H21" s="267">
        <v>36.6</v>
      </c>
      <c r="I21" s="196"/>
    </row>
    <row r="22" spans="4:9" ht="15" customHeight="1">
      <c r="D22" s="202"/>
      <c r="E22" s="276" t="s">
        <v>1275</v>
      </c>
      <c r="F22" s="231" t="s">
        <v>1352</v>
      </c>
      <c r="G22" s="230" t="s">
        <v>1276</v>
      </c>
      <c r="H22" s="359">
        <f>SUM(H23:H30)</f>
        <v>3.86</v>
      </c>
      <c r="I22" s="196"/>
    </row>
    <row r="23" spans="4:9" ht="15" customHeight="1">
      <c r="D23" s="202"/>
      <c r="E23" s="276" t="s">
        <v>1277</v>
      </c>
      <c r="F23" s="232" t="s">
        <v>1278</v>
      </c>
      <c r="G23" s="230" t="s">
        <v>1276</v>
      </c>
      <c r="H23" s="269"/>
      <c r="I23" s="196"/>
    </row>
    <row r="24" spans="4:9" ht="15" customHeight="1">
      <c r="D24" s="202"/>
      <c r="E24" s="276" t="s">
        <v>1279</v>
      </c>
      <c r="F24" s="232" t="s">
        <v>1280</v>
      </c>
      <c r="G24" s="230" t="s">
        <v>1276</v>
      </c>
      <c r="H24" s="269"/>
      <c r="I24" s="196"/>
    </row>
    <row r="25" spans="4:9" ht="15" customHeight="1">
      <c r="D25" s="202"/>
      <c r="E25" s="276" t="s">
        <v>1281</v>
      </c>
      <c r="F25" s="232" t="s">
        <v>1282</v>
      </c>
      <c r="G25" s="230" t="s">
        <v>1276</v>
      </c>
      <c r="H25" s="269">
        <v>3.86</v>
      </c>
      <c r="I25" s="196"/>
    </row>
    <row r="26" spans="4:9" ht="15" customHeight="1">
      <c r="D26" s="202"/>
      <c r="E26" s="276" t="s">
        <v>1283</v>
      </c>
      <c r="F26" s="232" t="s">
        <v>1284</v>
      </c>
      <c r="G26" s="230" t="s">
        <v>1276</v>
      </c>
      <c r="H26" s="269"/>
      <c r="I26" s="196"/>
    </row>
    <row r="27" spans="4:9" ht="15" customHeight="1">
      <c r="D27" s="202"/>
      <c r="E27" s="276" t="s">
        <v>1285</v>
      </c>
      <c r="F27" s="232" t="s">
        <v>1286</v>
      </c>
      <c r="G27" s="230" t="s">
        <v>1276</v>
      </c>
      <c r="H27" s="269"/>
      <c r="I27" s="196"/>
    </row>
    <row r="28" spans="4:9" ht="15" customHeight="1">
      <c r="D28" s="202"/>
      <c r="E28" s="276" t="s">
        <v>1287</v>
      </c>
      <c r="F28" s="232" t="s">
        <v>1288</v>
      </c>
      <c r="G28" s="230" t="s">
        <v>1276</v>
      </c>
      <c r="H28" s="269"/>
      <c r="I28" s="196"/>
    </row>
    <row r="29" spans="4:9" ht="15" customHeight="1">
      <c r="D29" s="202"/>
      <c r="E29" s="276" t="s">
        <v>1289</v>
      </c>
      <c r="F29" s="232" t="s">
        <v>1290</v>
      </c>
      <c r="G29" s="230" t="s">
        <v>1276</v>
      </c>
      <c r="H29" s="269"/>
      <c r="I29" s="196"/>
    </row>
    <row r="30" spans="4:9" ht="15" customHeight="1">
      <c r="D30" s="202"/>
      <c r="E30" s="276" t="s">
        <v>1291</v>
      </c>
      <c r="F30" s="232" t="s">
        <v>1292</v>
      </c>
      <c r="G30" s="230" t="s">
        <v>1276</v>
      </c>
      <c r="H30" s="269"/>
      <c r="I30" s="196"/>
    </row>
    <row r="31" spans="4:9" ht="15" customHeight="1">
      <c r="D31" s="202"/>
      <c r="E31" s="276" t="s">
        <v>1293</v>
      </c>
      <c r="F31" s="192" t="s">
        <v>1359</v>
      </c>
      <c r="G31" s="230" t="s">
        <v>835</v>
      </c>
      <c r="H31" s="267">
        <v>6122</v>
      </c>
      <c r="I31" s="196"/>
    </row>
    <row r="32" spans="4:9" ht="15" customHeight="1">
      <c r="D32" s="202"/>
      <c r="E32" s="276" t="s">
        <v>1294</v>
      </c>
      <c r="F32" s="192" t="s">
        <v>1360</v>
      </c>
      <c r="G32" s="230" t="s">
        <v>835</v>
      </c>
      <c r="H32" s="267">
        <v>1669</v>
      </c>
      <c r="I32" s="196"/>
    </row>
    <row r="33" spans="4:9" ht="15" customHeight="1">
      <c r="D33" s="202"/>
      <c r="E33" s="276" t="s">
        <v>1295</v>
      </c>
      <c r="F33" s="192" t="s">
        <v>1361</v>
      </c>
      <c r="G33" s="230" t="s">
        <v>835</v>
      </c>
      <c r="H33" s="267">
        <v>410</v>
      </c>
      <c r="I33" s="196"/>
    </row>
    <row r="34" spans="4:9" ht="15" customHeight="1">
      <c r="D34" s="202"/>
      <c r="E34" s="276" t="s">
        <v>1296</v>
      </c>
      <c r="F34" s="192" t="s">
        <v>1362</v>
      </c>
      <c r="G34" s="230" t="s">
        <v>835</v>
      </c>
      <c r="H34" s="267"/>
      <c r="I34" s="196"/>
    </row>
    <row r="35" spans="4:9" ht="15" customHeight="1">
      <c r="D35" s="202"/>
      <c r="E35" s="276" t="s">
        <v>1297</v>
      </c>
      <c r="F35" s="192" t="s">
        <v>1363</v>
      </c>
      <c r="G35" s="230" t="s">
        <v>835</v>
      </c>
      <c r="H35" s="267"/>
      <c r="I35" s="196"/>
    </row>
    <row r="36" spans="4:9" ht="15" customHeight="1">
      <c r="D36" s="202"/>
      <c r="E36" s="276" t="s">
        <v>1298</v>
      </c>
      <c r="F36" s="192" t="s">
        <v>1364</v>
      </c>
      <c r="G36" s="230" t="s">
        <v>835</v>
      </c>
      <c r="H36" s="267"/>
      <c r="I36" s="196"/>
    </row>
    <row r="37" spans="4:9" ht="15" customHeight="1">
      <c r="D37" s="202"/>
      <c r="E37" s="276" t="s">
        <v>1299</v>
      </c>
      <c r="F37" s="192" t="s">
        <v>1365</v>
      </c>
      <c r="G37" s="230" t="s">
        <v>835</v>
      </c>
      <c r="H37" s="267"/>
      <c r="I37" s="196"/>
    </row>
    <row r="38" spans="4:9" ht="15" customHeight="1">
      <c r="D38" s="202"/>
      <c r="E38" s="276" t="s">
        <v>1300</v>
      </c>
      <c r="F38" s="192" t="s">
        <v>1366</v>
      </c>
      <c r="G38" s="230" t="s">
        <v>835</v>
      </c>
      <c r="H38" s="267">
        <v>3272</v>
      </c>
      <c r="I38" s="196"/>
    </row>
    <row r="39" spans="4:9" ht="15" customHeight="1">
      <c r="D39" s="202"/>
      <c r="E39" s="276" t="s">
        <v>1301</v>
      </c>
      <c r="F39" s="192" t="s">
        <v>1364</v>
      </c>
      <c r="G39" s="230" t="s">
        <v>835</v>
      </c>
      <c r="H39" s="267"/>
      <c r="I39" s="196"/>
    </row>
    <row r="40" spans="4:9" ht="15" customHeight="1">
      <c r="D40" s="202"/>
      <c r="E40" s="276" t="s">
        <v>1302</v>
      </c>
      <c r="F40" s="192" t="s">
        <v>1365</v>
      </c>
      <c r="G40" s="230" t="s">
        <v>835</v>
      </c>
      <c r="H40" s="267"/>
      <c r="I40" s="196"/>
    </row>
    <row r="41" spans="4:9" ht="15" customHeight="1">
      <c r="D41" s="202"/>
      <c r="E41" s="276" t="s">
        <v>1303</v>
      </c>
      <c r="F41" s="192" t="s">
        <v>1304</v>
      </c>
      <c r="G41" s="230" t="s">
        <v>835</v>
      </c>
      <c r="H41" s="267">
        <v>201.4</v>
      </c>
      <c r="I41" s="196"/>
    </row>
    <row r="42" spans="4:9" ht="15" customHeight="1">
      <c r="D42" s="202"/>
      <c r="E42" s="276" t="s">
        <v>1305</v>
      </c>
      <c r="F42" s="231" t="s">
        <v>1367</v>
      </c>
      <c r="G42" s="230" t="s">
        <v>835</v>
      </c>
      <c r="H42" s="267">
        <v>110.3</v>
      </c>
      <c r="I42" s="196"/>
    </row>
    <row r="43" spans="4:9" ht="15" customHeight="1">
      <c r="D43" s="202"/>
      <c r="E43" s="276" t="s">
        <v>1306</v>
      </c>
      <c r="F43" s="231" t="s">
        <v>1368</v>
      </c>
      <c r="G43" s="230" t="s">
        <v>835</v>
      </c>
      <c r="H43" s="267">
        <v>91.1</v>
      </c>
      <c r="I43" s="196"/>
    </row>
    <row r="44" spans="4:9" ht="15" customHeight="1">
      <c r="D44" s="202"/>
      <c r="E44" s="276" t="s">
        <v>1307</v>
      </c>
      <c r="F44" s="231" t="s">
        <v>1369</v>
      </c>
      <c r="G44" s="230" t="s">
        <v>835</v>
      </c>
      <c r="H44" s="267"/>
      <c r="I44" s="196"/>
    </row>
    <row r="45" spans="4:9" ht="15" customHeight="1">
      <c r="D45" s="202"/>
      <c r="E45" s="276" t="s">
        <v>1308</v>
      </c>
      <c r="F45" s="231" t="s">
        <v>1370</v>
      </c>
      <c r="G45" s="230" t="s">
        <v>835</v>
      </c>
      <c r="H45" s="267">
        <v>5332</v>
      </c>
      <c r="I45" s="196"/>
    </row>
    <row r="46" spans="4:9" ht="15" customHeight="1">
      <c r="D46" s="202"/>
      <c r="E46" s="276" t="s">
        <v>1309</v>
      </c>
      <c r="F46" s="231" t="s">
        <v>1371</v>
      </c>
      <c r="G46" s="230" t="s">
        <v>1310</v>
      </c>
      <c r="H46" s="270"/>
      <c r="I46" s="196"/>
    </row>
    <row r="47" spans="4:9" ht="15" customHeight="1">
      <c r="D47" s="202"/>
      <c r="E47" s="276" t="s">
        <v>1311</v>
      </c>
      <c r="F47" s="231" t="s">
        <v>1372</v>
      </c>
      <c r="G47" s="230" t="s">
        <v>835</v>
      </c>
      <c r="H47" s="267"/>
      <c r="I47" s="196"/>
    </row>
    <row r="48" spans="4:9" ht="22.5">
      <c r="D48" s="202"/>
      <c r="E48" s="276" t="s">
        <v>1312</v>
      </c>
      <c r="F48" s="192" t="s">
        <v>1330</v>
      </c>
      <c r="G48" s="230" t="s">
        <v>835</v>
      </c>
      <c r="H48" s="267"/>
      <c r="I48" s="196"/>
    </row>
    <row r="49" spans="4:9" ht="15" customHeight="1">
      <c r="D49" s="224"/>
      <c r="E49" s="280"/>
      <c r="F49" s="235" t="s">
        <v>1313</v>
      </c>
      <c r="G49" s="235"/>
      <c r="H49" s="271"/>
      <c r="I49" s="196"/>
    </row>
    <row r="50" spans="4:9" ht="15" customHeight="1">
      <c r="D50" s="202"/>
      <c r="E50" s="276" t="s">
        <v>1314</v>
      </c>
      <c r="F50" s="229" t="s">
        <v>1376</v>
      </c>
      <c r="G50" s="230" t="s">
        <v>835</v>
      </c>
      <c r="H50" s="267">
        <v>1250</v>
      </c>
      <c r="I50" s="196"/>
    </row>
    <row r="51" spans="4:9" ht="15" customHeight="1">
      <c r="D51" s="202"/>
      <c r="E51" s="276" t="s">
        <v>1235</v>
      </c>
      <c r="F51" s="229" t="s">
        <v>1377</v>
      </c>
      <c r="G51" s="230" t="s">
        <v>835</v>
      </c>
      <c r="H51" s="267">
        <v>800</v>
      </c>
      <c r="I51" s="196"/>
    </row>
    <row r="52" spans="4:9" ht="33.75">
      <c r="D52" s="202"/>
      <c r="E52" s="276" t="s">
        <v>1237</v>
      </c>
      <c r="F52" s="192" t="s">
        <v>1315</v>
      </c>
      <c r="G52" s="230" t="s">
        <v>835</v>
      </c>
      <c r="H52" s="267"/>
      <c r="I52" s="196"/>
    </row>
    <row r="53" spans="4:9" ht="15" customHeight="1">
      <c r="D53" s="202"/>
      <c r="E53" s="276" t="s">
        <v>1238</v>
      </c>
      <c r="F53" s="229" t="s">
        <v>1378</v>
      </c>
      <c r="G53" s="230" t="s">
        <v>1316</v>
      </c>
      <c r="H53" s="269">
        <v>1651</v>
      </c>
      <c r="I53" s="196"/>
    </row>
    <row r="54" spans="4:9" ht="21.75" customHeight="1">
      <c r="D54" s="202"/>
      <c r="E54" s="276" t="s">
        <v>1241</v>
      </c>
      <c r="F54" s="229" t="s">
        <v>1379</v>
      </c>
      <c r="G54" s="230" t="s">
        <v>1316</v>
      </c>
      <c r="H54" s="269"/>
      <c r="I54" s="196"/>
    </row>
    <row r="55" spans="4:9" ht="15" customHeight="1">
      <c r="D55" s="202"/>
      <c r="E55" s="276" t="s">
        <v>1317</v>
      </c>
      <c r="F55" s="229" t="s">
        <v>1380</v>
      </c>
      <c r="G55" s="230" t="s">
        <v>1316</v>
      </c>
      <c r="H55" s="269"/>
      <c r="I55" s="196"/>
    </row>
    <row r="56" spans="4:9" ht="15" customHeight="1">
      <c r="D56" s="202"/>
      <c r="E56" s="276" t="s">
        <v>1225</v>
      </c>
      <c r="F56" s="234" t="s">
        <v>1381</v>
      </c>
      <c r="G56" s="230" t="s">
        <v>1318</v>
      </c>
      <c r="H56" s="267">
        <v>55.4</v>
      </c>
      <c r="I56" s="196"/>
    </row>
    <row r="57" spans="4:9" ht="15" customHeight="1">
      <c r="D57" s="202"/>
      <c r="E57" s="276" t="s">
        <v>1319</v>
      </c>
      <c r="F57" s="234" t="s">
        <v>1382</v>
      </c>
      <c r="G57" s="230" t="s">
        <v>1318</v>
      </c>
      <c r="H57" s="267"/>
      <c r="I57" s="196"/>
    </row>
    <row r="58" spans="4:9" ht="15" customHeight="1">
      <c r="D58" s="202"/>
      <c r="E58" s="276" t="s">
        <v>1320</v>
      </c>
      <c r="F58" s="234" t="s">
        <v>1383</v>
      </c>
      <c r="G58" s="230" t="s">
        <v>1321</v>
      </c>
      <c r="H58" s="270">
        <v>9</v>
      </c>
      <c r="I58" s="196"/>
    </row>
    <row r="59" spans="4:9" ht="15" customHeight="1">
      <c r="D59" s="202"/>
      <c r="E59" s="276" t="s">
        <v>1322</v>
      </c>
      <c r="F59" s="234" t="s">
        <v>1384</v>
      </c>
      <c r="G59" s="230" t="s">
        <v>1321</v>
      </c>
      <c r="H59" s="270">
        <v>1</v>
      </c>
      <c r="I59" s="196"/>
    </row>
    <row r="60" spans="4:9" ht="15" customHeight="1">
      <c r="D60" s="202"/>
      <c r="E60" s="276" t="s">
        <v>1323</v>
      </c>
      <c r="F60" s="234" t="s">
        <v>1385</v>
      </c>
      <c r="G60" s="230" t="s">
        <v>1310</v>
      </c>
      <c r="H60" s="270">
        <v>69</v>
      </c>
      <c r="I60" s="196"/>
    </row>
    <row r="61" spans="4:9" ht="15" customHeight="1" thickBot="1">
      <c r="D61" s="202"/>
      <c r="E61" s="281" t="s">
        <v>1324</v>
      </c>
      <c r="F61" s="272" t="s">
        <v>944</v>
      </c>
      <c r="G61" s="273"/>
      <c r="H61" s="289"/>
      <c r="I61" s="196"/>
    </row>
    <row r="62" spans="4:9" ht="11.25">
      <c r="D62" s="202"/>
      <c r="E62" s="225"/>
      <c r="F62" s="226"/>
      <c r="G62" s="227"/>
      <c r="H62" s="323"/>
      <c r="I62" s="196"/>
    </row>
    <row r="63" spans="4:9" ht="11.25">
      <c r="D63" s="194"/>
      <c r="E63" s="431" t="s">
        <v>1263</v>
      </c>
      <c r="F63" s="431"/>
      <c r="G63" s="431"/>
      <c r="H63" s="431"/>
      <c r="I63" s="196"/>
    </row>
    <row r="64" spans="4:9" ht="11.25">
      <c r="D64" s="209"/>
      <c r="E64" s="210"/>
      <c r="F64" s="210"/>
      <c r="G64" s="210"/>
      <c r="H64" s="210"/>
      <c r="I64" s="211"/>
    </row>
  </sheetData>
  <sheetProtection password="FA9C" sheet="1" objects="1" scenarios="1" formatColumns="0" formatRows="0"/>
  <mergeCells count="3">
    <mergeCell ref="E9:H9"/>
    <mergeCell ref="E63:H63"/>
    <mergeCell ref="E10:H10"/>
  </mergeCells>
  <dataValidations count="5">
    <dataValidation type="decimal" allowBlank="1" showInputMessage="1" showErrorMessage="1" error="Значение должно быть действительным числом" sqref="H53:H55 H23:H30 H20">
      <formula1>-99999999999</formula1>
      <formula2>999999999999</formula2>
    </dataValidation>
    <dataValidation type="textLength" operator="lessThanOrEqual" allowBlank="1" showInputMessage="1" showErrorMessage="1" sqref="H61:H62">
      <formula1>300</formula1>
    </dataValidation>
    <dataValidation type="decimal" allowBlank="1" showInputMessage="1" showErrorMessage="1" error="Значение должно быть действительным числом" sqref="H56:H60 H50:H52 H31:H48 H15 H21 H17:H19">
      <formula1>-999999999</formula1>
      <formula2>999999999999</formula2>
    </dataValidation>
    <dataValidation type="decimal" allowBlank="1" showInputMessage="1" showErrorMessage="1" sqref="AM2:AN2 Y2:Z2">
      <formula1>0</formula1>
      <formula2>9.99999999999999E+22</formula2>
    </dataValidation>
    <dataValidation type="decimal" allowBlank="1" showInputMessage="1" showErrorMessage="1" sqref="H22 H16">
      <formula1>-999999999</formula1>
      <formula2>999999999999</formula2>
    </dataValidation>
  </dataValidations>
  <hyperlinks>
    <hyperlink ref="F49" location="'Ссылки на публикации'!A1" display="Добавить запись"/>
    <hyperlink ref="F8" location="'Список листов'!A1" tooltip="Перейти на Список листов" display="Список листов"/>
  </hyperlink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3">
    <tabColor indexed="31"/>
  </sheetPr>
  <dimension ref="A1:AL34"/>
  <sheetViews>
    <sheetView showGridLines="0" zoomScalePageLayoutView="0" workbookViewId="0" topLeftCell="D7">
      <selection activeCell="A1" sqref="A1"/>
    </sheetView>
  </sheetViews>
  <sheetFormatPr defaultColWidth="9.140625" defaultRowHeight="11.25"/>
  <cols>
    <col min="1" max="1" width="8.00390625" style="97" hidden="1" customWidth="1"/>
    <col min="2" max="2" width="66.8515625" style="97" hidden="1" customWidth="1"/>
    <col min="3" max="3" width="15.8515625" style="98" hidden="1" customWidth="1"/>
    <col min="4" max="4" width="15.140625" style="98" bestFit="1" customWidth="1"/>
    <col min="5" max="5" width="7.00390625" style="98" bestFit="1" customWidth="1"/>
    <col min="6" max="6" width="36.7109375" style="98" customWidth="1"/>
    <col min="7" max="7" width="56.00390625" style="98" customWidth="1"/>
    <col min="8" max="8" width="19.140625" style="98" customWidth="1"/>
    <col min="9" max="9" width="27.57421875" style="98" customWidth="1"/>
    <col min="10" max="10" width="16.7109375" style="239" customWidth="1"/>
    <col min="11" max="31" width="9.140625" style="98" customWidth="1"/>
    <col min="32" max="32" width="14.57421875" style="98" customWidth="1"/>
    <col min="33" max="16384" width="9.140625" style="98" customWidth="1"/>
  </cols>
  <sheetData>
    <row r="1" spans="1:11" s="96" customFormat="1" ht="11.25" hidden="1">
      <c r="A1" s="78"/>
      <c r="B1" s="78"/>
      <c r="E1" s="97"/>
      <c r="F1" s="97"/>
      <c r="G1" s="79"/>
      <c r="H1" s="79"/>
      <c r="I1" s="79"/>
      <c r="J1" s="237"/>
      <c r="K1" s="79"/>
    </row>
    <row r="2" spans="1:38" ht="11.25" hidden="1">
      <c r="A2" s="78"/>
      <c r="B2" s="78"/>
      <c r="E2" s="99"/>
      <c r="F2" s="97"/>
      <c r="G2" s="79"/>
      <c r="H2" s="79"/>
      <c r="I2" s="79"/>
      <c r="J2" s="237"/>
      <c r="K2" s="99"/>
      <c r="O2" s="97"/>
      <c r="P2" s="97"/>
      <c r="Q2" s="97"/>
      <c r="R2" s="77"/>
      <c r="S2" s="100"/>
      <c r="T2" s="101"/>
      <c r="U2" s="86"/>
      <c r="V2" s="86"/>
      <c r="W2" s="86"/>
      <c r="X2" s="85"/>
      <c r="Y2" s="102"/>
      <c r="AB2" s="97"/>
      <c r="AC2" s="96"/>
      <c r="AD2" s="97"/>
      <c r="AE2" s="77"/>
      <c r="AF2" s="88"/>
      <c r="AG2" s="101"/>
      <c r="AH2" s="83"/>
      <c r="AI2" s="83"/>
      <c r="AJ2" s="83"/>
      <c r="AK2" s="103"/>
      <c r="AL2" s="102"/>
    </row>
    <row r="3" spans="1:11" ht="11.25" hidden="1">
      <c r="A3" s="78"/>
      <c r="B3" s="105"/>
      <c r="E3" s="99"/>
      <c r="F3" s="97"/>
      <c r="G3" s="97"/>
      <c r="H3" s="97"/>
      <c r="I3" s="97"/>
      <c r="J3" s="238"/>
      <c r="K3" s="99"/>
    </row>
    <row r="4" spans="1:10" ht="11.25" hidden="1">
      <c r="A4" s="78"/>
      <c r="B4" s="78"/>
      <c r="E4" s="99"/>
      <c r="F4" s="99"/>
      <c r="G4" s="99"/>
      <c r="H4" s="99"/>
      <c r="I4" s="99"/>
      <c r="J4" s="238"/>
    </row>
    <row r="5" spans="3:11" ht="11.25" hidden="1">
      <c r="C5" s="104"/>
      <c r="D5" s="104"/>
      <c r="K5" s="104"/>
    </row>
    <row r="6" spans="3:11" ht="11.25" hidden="1">
      <c r="C6" s="104"/>
      <c r="D6" s="104"/>
      <c r="K6" s="104"/>
    </row>
    <row r="7" ht="11.25"/>
    <row r="8" spans="4:10" ht="18.75" customHeight="1" thickBot="1">
      <c r="D8" s="212"/>
      <c r="E8" s="213"/>
      <c r="F8" s="314" t="s">
        <v>1099</v>
      </c>
      <c r="G8" s="228"/>
      <c r="H8" s="228"/>
      <c r="I8" s="213"/>
      <c r="J8" s="240"/>
    </row>
    <row r="9" spans="4:10" ht="11.25">
      <c r="D9" s="197"/>
      <c r="E9" s="415" t="s">
        <v>1386</v>
      </c>
      <c r="F9" s="416"/>
      <c r="G9" s="416"/>
      <c r="H9" s="416"/>
      <c r="I9" s="417"/>
      <c r="J9" s="241"/>
    </row>
    <row r="10" spans="4:10" ht="12" thickBot="1">
      <c r="D10" s="197"/>
      <c r="E10" s="418" t="str">
        <f>IF(org="","",IF(fil="",org,org&amp;" ("&amp;fil&amp;")"))</f>
        <v>ООО "Водоотведение"</v>
      </c>
      <c r="F10" s="419"/>
      <c r="G10" s="419"/>
      <c r="H10" s="419"/>
      <c r="I10" s="420"/>
      <c r="J10" s="241"/>
    </row>
    <row r="11" spans="4:10" ht="12" thickBot="1">
      <c r="D11" s="197"/>
      <c r="E11" s="195"/>
      <c r="F11" s="195"/>
      <c r="G11" s="195"/>
      <c r="H11" s="195"/>
      <c r="I11" s="195"/>
      <c r="J11" s="242"/>
    </row>
    <row r="12" spans="4:10" ht="23.25" thickBot="1">
      <c r="D12" s="197"/>
      <c r="E12" s="261" t="s">
        <v>1414</v>
      </c>
      <c r="F12" s="422" t="s">
        <v>1325</v>
      </c>
      <c r="G12" s="422"/>
      <c r="H12" s="262" t="s">
        <v>837</v>
      </c>
      <c r="I12" s="282" t="s">
        <v>1227</v>
      </c>
      <c r="J12" s="242"/>
    </row>
    <row r="13" spans="4:10" ht="15" customHeight="1" thickBot="1">
      <c r="D13" s="197"/>
      <c r="E13" s="286">
        <v>1</v>
      </c>
      <c r="F13" s="434">
        <f>E13+1</f>
        <v>2</v>
      </c>
      <c r="G13" s="434"/>
      <c r="H13" s="287">
        <f>F13+1</f>
        <v>3</v>
      </c>
      <c r="I13" s="288">
        <f>H13+1</f>
        <v>4</v>
      </c>
      <c r="J13" s="242"/>
    </row>
    <row r="14" spans="4:10" ht="15" customHeight="1">
      <c r="D14" s="197"/>
      <c r="E14" s="298">
        <v>1</v>
      </c>
      <c r="F14" s="435" t="s">
        <v>1326</v>
      </c>
      <c r="G14" s="435"/>
      <c r="H14" s="299"/>
      <c r="I14" s="268">
        <f>SUMIF(G15:G19,G15,I15:I19)</f>
        <v>0</v>
      </c>
      <c r="J14" s="242"/>
    </row>
    <row r="15" spans="4:10" ht="15" customHeight="1" hidden="1">
      <c r="D15" s="202"/>
      <c r="E15" s="424" t="s">
        <v>965</v>
      </c>
      <c r="F15" s="433"/>
      <c r="G15" s="234" t="s">
        <v>1327</v>
      </c>
      <c r="H15" s="230"/>
      <c r="I15" s="331"/>
      <c r="J15" s="243"/>
    </row>
    <row r="16" spans="4:10" ht="15" customHeight="1" hidden="1">
      <c r="D16" s="202"/>
      <c r="E16" s="424"/>
      <c r="F16" s="433"/>
      <c r="G16" s="234" t="s">
        <v>1390</v>
      </c>
      <c r="H16" s="338"/>
      <c r="I16" s="339"/>
      <c r="J16" s="324"/>
    </row>
    <row r="17" spans="4:10" ht="15" customHeight="1" hidden="1">
      <c r="D17" s="202"/>
      <c r="E17" s="424"/>
      <c r="F17" s="433"/>
      <c r="G17" s="234" t="s">
        <v>1389</v>
      </c>
      <c r="H17" s="230"/>
      <c r="I17" s="331"/>
      <c r="J17" s="324"/>
    </row>
    <row r="18" spans="4:10" ht="15" customHeight="1" hidden="1">
      <c r="D18" s="202"/>
      <c r="E18" s="424"/>
      <c r="F18" s="433"/>
      <c r="G18" s="234" t="s">
        <v>1328</v>
      </c>
      <c r="H18" s="230"/>
      <c r="I18" s="340"/>
      <c r="J18" s="243"/>
    </row>
    <row r="19" spans="4:10" ht="15" customHeight="1">
      <c r="D19" s="202"/>
      <c r="E19" s="336"/>
      <c r="F19" s="250" t="s">
        <v>1313</v>
      </c>
      <c r="G19" s="291"/>
      <c r="H19" s="291"/>
      <c r="I19" s="294"/>
      <c r="J19" s="243"/>
    </row>
    <row r="20" spans="4:10" ht="15" customHeight="1">
      <c r="D20" s="197"/>
      <c r="E20" s="292">
        <v>2</v>
      </c>
      <c r="F20" s="432" t="s">
        <v>1329</v>
      </c>
      <c r="G20" s="432"/>
      <c r="H20" s="236"/>
      <c r="I20" s="268">
        <f>SUMIF(G21:G25,G21,I21:I25)</f>
        <v>0</v>
      </c>
      <c r="J20" s="242"/>
    </row>
    <row r="21" spans="4:10" ht="15" customHeight="1" hidden="1">
      <c r="D21" s="202"/>
      <c r="E21" s="424" t="s">
        <v>1412</v>
      </c>
      <c r="F21" s="433"/>
      <c r="G21" s="234" t="s">
        <v>1327</v>
      </c>
      <c r="H21" s="230"/>
      <c r="I21" s="331"/>
      <c r="J21" s="243"/>
    </row>
    <row r="22" spans="4:10" ht="15" customHeight="1" hidden="1">
      <c r="D22" s="202"/>
      <c r="E22" s="424"/>
      <c r="F22" s="433"/>
      <c r="G22" s="234" t="s">
        <v>1390</v>
      </c>
      <c r="H22" s="338"/>
      <c r="I22" s="339"/>
      <c r="J22" s="324"/>
    </row>
    <row r="23" spans="4:10" ht="15" customHeight="1" hidden="1">
      <c r="D23" s="202"/>
      <c r="E23" s="424"/>
      <c r="F23" s="433"/>
      <c r="G23" s="234" t="s">
        <v>1389</v>
      </c>
      <c r="H23" s="230"/>
      <c r="I23" s="331"/>
      <c r="J23" s="324"/>
    </row>
    <row r="24" spans="4:10" ht="15" customHeight="1" hidden="1">
      <c r="D24" s="202"/>
      <c r="E24" s="424"/>
      <c r="F24" s="433"/>
      <c r="G24" s="234" t="s">
        <v>1328</v>
      </c>
      <c r="H24" s="230"/>
      <c r="I24" s="340"/>
      <c r="J24" s="243"/>
    </row>
    <row r="25" spans="4:10" ht="15" customHeight="1">
      <c r="D25" s="202"/>
      <c r="E25" s="336"/>
      <c r="F25" s="250" t="s">
        <v>1313</v>
      </c>
      <c r="G25" s="291"/>
      <c r="H25" s="291"/>
      <c r="I25" s="294"/>
      <c r="J25" s="243"/>
    </row>
    <row r="26" spans="4:10" ht="22.5" customHeight="1">
      <c r="D26" s="197"/>
      <c r="E26" s="292">
        <v>3</v>
      </c>
      <c r="F26" s="432" t="s">
        <v>1330</v>
      </c>
      <c r="G26" s="432"/>
      <c r="H26" s="236"/>
      <c r="I26" s="268">
        <f>SUMIF(G27:G31,G27,I27:I31)</f>
        <v>0</v>
      </c>
      <c r="J26" s="242"/>
    </row>
    <row r="27" spans="4:10" ht="15" customHeight="1" hidden="1">
      <c r="D27" s="202"/>
      <c r="E27" s="424" t="s">
        <v>1413</v>
      </c>
      <c r="F27" s="433"/>
      <c r="G27" s="234" t="s">
        <v>1327</v>
      </c>
      <c r="H27" s="230"/>
      <c r="I27" s="331"/>
      <c r="J27" s="243"/>
    </row>
    <row r="28" spans="4:10" ht="15" customHeight="1" hidden="1">
      <c r="D28" s="202"/>
      <c r="E28" s="424"/>
      <c r="F28" s="433"/>
      <c r="G28" s="234" t="s">
        <v>1390</v>
      </c>
      <c r="H28" s="338"/>
      <c r="I28" s="339"/>
      <c r="J28" s="324"/>
    </row>
    <row r="29" spans="4:10" ht="15" customHeight="1" hidden="1">
      <c r="D29" s="202"/>
      <c r="E29" s="424"/>
      <c r="F29" s="433"/>
      <c r="G29" s="234" t="s">
        <v>1389</v>
      </c>
      <c r="H29" s="230"/>
      <c r="I29" s="331"/>
      <c r="J29" s="324"/>
    </row>
    <row r="30" spans="4:10" ht="15" customHeight="1" hidden="1">
      <c r="D30" s="202"/>
      <c r="E30" s="424"/>
      <c r="F30" s="433"/>
      <c r="G30" s="234" t="s">
        <v>1328</v>
      </c>
      <c r="H30" s="230"/>
      <c r="I30" s="340"/>
      <c r="J30" s="243"/>
    </row>
    <row r="31" spans="4:10" ht="15" customHeight="1" thickBot="1">
      <c r="D31" s="202"/>
      <c r="E31" s="337"/>
      <c r="F31" s="295" t="s">
        <v>1313</v>
      </c>
      <c r="G31" s="296"/>
      <c r="H31" s="296"/>
      <c r="I31" s="297"/>
      <c r="J31" s="243"/>
    </row>
    <row r="32" spans="4:10" ht="11.25">
      <c r="D32" s="194"/>
      <c r="E32" s="207"/>
      <c r="F32" s="207"/>
      <c r="G32" s="207"/>
      <c r="H32" s="207"/>
      <c r="I32" s="207"/>
      <c r="J32" s="243"/>
    </row>
    <row r="33" spans="4:10" ht="11.25" customHeight="1">
      <c r="D33" s="194"/>
      <c r="E33" s="326" t="s">
        <v>1387</v>
      </c>
      <c r="F33" s="325"/>
      <c r="G33" s="325"/>
      <c r="H33" s="325"/>
      <c r="I33" s="325"/>
      <c r="J33" s="358"/>
    </row>
    <row r="34" spans="4:10" ht="11.25">
      <c r="D34" s="209"/>
      <c r="E34" s="210"/>
      <c r="F34" s="210"/>
      <c r="G34" s="210"/>
      <c r="H34" s="210"/>
      <c r="I34" s="210"/>
      <c r="J34" s="244"/>
    </row>
    <row r="35" ht="11.25"/>
    <row r="36" ht="11.25"/>
    <row r="37" ht="11.25"/>
    <row r="38" ht="11.25"/>
    <row r="39" ht="11.25"/>
    <row r="40" ht="11.25"/>
    <row r="41" ht="11.25"/>
    <row r="42" ht="11.25"/>
  </sheetData>
  <sheetProtection password="FA9C" sheet="1" objects="1" scenarios="1" formatColumns="0" formatRows="0"/>
  <mergeCells count="13">
    <mergeCell ref="E15:E18"/>
    <mergeCell ref="F15:F18"/>
    <mergeCell ref="F20:G20"/>
    <mergeCell ref="E9:I9"/>
    <mergeCell ref="F12:G12"/>
    <mergeCell ref="F13:G13"/>
    <mergeCell ref="F14:G14"/>
    <mergeCell ref="E10:I10"/>
    <mergeCell ref="F26:G26"/>
    <mergeCell ref="E21:E24"/>
    <mergeCell ref="F21:F24"/>
    <mergeCell ref="E27:E30"/>
    <mergeCell ref="F27:F30"/>
  </mergeCells>
  <dataValidations count="2">
    <dataValidation type="decimal" allowBlank="1" showInputMessage="1" showErrorMessage="1" error="Значение должно быть действительным числом" sqref="I27:I28 I21:I22 I15:I16">
      <formula1>-99999999999</formula1>
      <formula2>999999999999</formula2>
    </dataValidation>
    <dataValidation type="decimal" allowBlank="1" showInputMessage="1" showErrorMessage="1" sqref="AH2:AJ2 U2:W2">
      <formula1>0</formula1>
      <formula2>9.99999999999999E+21</formula2>
    </dataValidation>
  </dataValidations>
  <hyperlinks>
    <hyperlink ref="F31" location="'ВО показатели (2)'!A1" tooltip="Добавить запись" display="Добавить запись"/>
    <hyperlink ref="F25" location="'ВО показатели (2)'!A1" tooltip="Добавить запись" display="Добавить запись"/>
    <hyperlink ref="F19" location="'ВО показатели (2)'!A1" tooltip="Добавить запись" display="Добавить запись"/>
    <hyperlink ref="F8" location="'Список листов'!A1" tooltip="Перейти на Список листов" display="Список листов"/>
  </hyperlinks>
  <printOptions/>
  <pageMargins left="0.75" right="0.75" top="1" bottom="1" header="0.5" footer="0.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A1:H31"/>
  <sheetViews>
    <sheetView showGridLines="0" tabSelected="1" zoomScalePageLayoutView="0" workbookViewId="0" topLeftCell="D6">
      <selection activeCell="G19" sqref="G19"/>
    </sheetView>
  </sheetViews>
  <sheetFormatPr defaultColWidth="9.140625" defaultRowHeight="11.25"/>
  <cols>
    <col min="1" max="3" width="0" style="48" hidden="1" customWidth="1"/>
    <col min="4" max="4" width="15.7109375" style="48" customWidth="1"/>
    <col min="5" max="5" width="7.00390625" style="48" bestFit="1" customWidth="1"/>
    <col min="6" max="6" width="50.8515625" style="48" customWidth="1"/>
    <col min="7" max="7" width="54.28125" style="48" customWidth="1"/>
    <col min="8" max="16384" width="9.140625" style="48" customWidth="1"/>
  </cols>
  <sheetData>
    <row r="1" ht="22.5" hidden="1">
      <c r="A1" s="365" t="s">
        <v>1313</v>
      </c>
    </row>
    <row r="2" ht="11.25" hidden="1"/>
    <row r="3" ht="11.25" hidden="1"/>
    <row r="4" ht="11.25" hidden="1"/>
    <row r="5" ht="11.25" hidden="1"/>
    <row r="7" spans="4:8" ht="15.75" customHeight="1" hidden="1">
      <c r="D7" s="212"/>
      <c r="E7" s="300"/>
      <c r="F7" s="314"/>
      <c r="G7" s="300"/>
      <c r="H7" s="245"/>
    </row>
    <row r="8" spans="4:8" ht="15.75" customHeight="1" thickBot="1">
      <c r="D8" s="212"/>
      <c r="E8" s="300"/>
      <c r="F8" s="314" t="s">
        <v>1099</v>
      </c>
      <c r="G8" s="300"/>
      <c r="H8" s="245"/>
    </row>
    <row r="9" spans="4:8" ht="15.75" customHeight="1">
      <c r="D9" s="194"/>
      <c r="E9" s="436" t="s">
        <v>1331</v>
      </c>
      <c r="F9" s="437"/>
      <c r="G9" s="438"/>
      <c r="H9" s="203"/>
    </row>
    <row r="10" spans="4:8" ht="15.75" customHeight="1" thickBot="1">
      <c r="D10" s="194"/>
      <c r="E10" s="443" t="str">
        <f>IF(org="","",IF(fil="",org,org&amp;" ("&amp;fil&amp;")"))</f>
        <v>ООО "Водоотведение"</v>
      </c>
      <c r="F10" s="444"/>
      <c r="G10" s="445"/>
      <c r="H10" s="203"/>
    </row>
    <row r="11" spans="4:8" ht="15.75" customHeight="1" thickBot="1">
      <c r="D11" s="194"/>
      <c r="E11" s="207"/>
      <c r="F11" s="207"/>
      <c r="G11" s="207"/>
      <c r="H11" s="203"/>
    </row>
    <row r="12" spans="4:8" ht="34.5" customHeight="1" thickBot="1">
      <c r="D12" s="194"/>
      <c r="E12" s="439" t="str">
        <f>IF(Титульный!H7="На официальном сайте организации","Сведения об источниках публикации информации, раскрываемой не позднее 30 дней со дня соответствующего решения об установлении тарифа (надбавки) на очередной период регулирования *","Указание на официальное печатное издание и (или) адрес сайта в сети Интернет, которые используются для размещения раскрываемой информации *")</f>
        <v>Указание на официальное печатное издание и (или) адрес сайта в сети Интернет, которые используются для размещения раскрываемой информации *</v>
      </c>
      <c r="F12" s="440"/>
      <c r="G12" s="441"/>
      <c r="H12" s="203"/>
    </row>
    <row r="13" spans="4:8" ht="23.25" thickBot="1">
      <c r="D13" s="194"/>
      <c r="E13" s="318" t="s">
        <v>1414</v>
      </c>
      <c r="F13" s="319" t="s">
        <v>1332</v>
      </c>
      <c r="G13" s="320" t="s">
        <v>1333</v>
      </c>
      <c r="H13" s="203"/>
    </row>
    <row r="14" spans="4:8" ht="15" customHeight="1" thickBot="1">
      <c r="D14" s="224"/>
      <c r="E14" s="286">
        <v>1</v>
      </c>
      <c r="F14" s="287">
        <f>E14+1</f>
        <v>2</v>
      </c>
      <c r="G14" s="288">
        <v>3</v>
      </c>
      <c r="H14" s="203"/>
    </row>
    <row r="15" spans="4:8" ht="15" customHeight="1">
      <c r="D15" s="224"/>
      <c r="E15" s="301">
        <v>1</v>
      </c>
      <c r="F15" s="335" t="s">
        <v>1334</v>
      </c>
      <c r="G15" s="360"/>
      <c r="H15" s="203"/>
    </row>
    <row r="16" spans="4:8" ht="22.5">
      <c r="D16" s="224"/>
      <c r="E16" s="302">
        <v>2</v>
      </c>
      <c r="F16" s="234" t="s">
        <v>1335</v>
      </c>
      <c r="G16" s="293"/>
      <c r="H16" s="203"/>
    </row>
    <row r="17" spans="4:8" ht="56.25">
      <c r="D17" s="224"/>
      <c r="E17" s="302">
        <v>3</v>
      </c>
      <c r="F17" s="234" t="s">
        <v>1336</v>
      </c>
      <c r="G17" s="293"/>
      <c r="H17" s="203"/>
    </row>
    <row r="18" spans="4:8" ht="22.5">
      <c r="D18" s="224"/>
      <c r="E18" s="302">
        <v>4</v>
      </c>
      <c r="F18" s="234" t="s">
        <v>1337</v>
      </c>
      <c r="G18" s="293" t="s">
        <v>1420</v>
      </c>
      <c r="H18" s="203"/>
    </row>
    <row r="19" spans="4:8" ht="15" customHeight="1">
      <c r="D19" s="224"/>
      <c r="E19" s="303" t="s">
        <v>865</v>
      </c>
      <c r="F19" s="192" t="s">
        <v>1338</v>
      </c>
      <c r="G19" s="293" t="s">
        <v>1421</v>
      </c>
      <c r="H19" s="203"/>
    </row>
    <row r="20" spans="4:8" ht="15" customHeight="1">
      <c r="D20" s="224"/>
      <c r="E20" s="303" t="s">
        <v>1339</v>
      </c>
      <c r="F20" s="192" t="s">
        <v>1340</v>
      </c>
      <c r="G20" s="293"/>
      <c r="H20" s="203"/>
    </row>
    <row r="21" spans="4:8" ht="15" customHeight="1">
      <c r="D21" s="224"/>
      <c r="E21" s="303" t="s">
        <v>1341</v>
      </c>
      <c r="F21" s="192" t="s">
        <v>1342</v>
      </c>
      <c r="G21" s="293"/>
      <c r="H21" s="203"/>
    </row>
    <row r="22" spans="4:8" ht="15" customHeight="1">
      <c r="D22" s="224"/>
      <c r="E22" s="303" t="s">
        <v>1343</v>
      </c>
      <c r="F22" s="192" t="s">
        <v>1344</v>
      </c>
      <c r="G22" s="293"/>
      <c r="H22" s="203"/>
    </row>
    <row r="23" spans="4:8" ht="33.75">
      <c r="D23" s="224" t="s">
        <v>979</v>
      </c>
      <c r="E23" s="328">
        <v>5</v>
      </c>
      <c r="F23" s="363" t="s">
        <v>1345</v>
      </c>
      <c r="G23" s="361"/>
      <c r="H23" s="203"/>
    </row>
    <row r="24" spans="4:8" ht="22.5" hidden="1">
      <c r="D24" s="224"/>
      <c r="E24" s="308">
        <v>1</v>
      </c>
      <c r="F24" s="364" t="s">
        <v>1346</v>
      </c>
      <c r="G24" s="366"/>
      <c r="H24" s="203"/>
    </row>
    <row r="25" spans="4:8" ht="45" hidden="1">
      <c r="D25" s="224"/>
      <c r="E25" s="302">
        <v>2</v>
      </c>
      <c r="F25" s="234" t="s">
        <v>1347</v>
      </c>
      <c r="G25" s="367"/>
      <c r="H25" s="203"/>
    </row>
    <row r="26" spans="4:8" ht="22.5" hidden="1">
      <c r="D26" s="224"/>
      <c r="E26" s="302">
        <v>3</v>
      </c>
      <c r="F26" s="234" t="s">
        <v>1348</v>
      </c>
      <c r="G26" s="367"/>
      <c r="H26" s="203"/>
    </row>
    <row r="27" spans="4:8" ht="33.75" hidden="1">
      <c r="D27" s="224"/>
      <c r="E27" s="302">
        <v>5</v>
      </c>
      <c r="F27" s="229" t="s">
        <v>1349</v>
      </c>
      <c r="G27" s="367"/>
      <c r="H27" s="203"/>
    </row>
    <row r="28" spans="4:8" ht="15" customHeight="1" thickBot="1">
      <c r="D28" s="224" t="s">
        <v>981</v>
      </c>
      <c r="E28" s="305"/>
      <c r="F28" s="306" t="s">
        <v>1313</v>
      </c>
      <c r="G28" s="307"/>
      <c r="H28" s="203"/>
    </row>
    <row r="29" spans="4:8" ht="11.25">
      <c r="D29" s="194"/>
      <c r="E29" s="207"/>
      <c r="F29" s="207"/>
      <c r="G29" s="207"/>
      <c r="H29" s="203"/>
    </row>
    <row r="30" spans="4:8" ht="34.5" customHeight="1">
      <c r="D30" s="194"/>
      <c r="E30" s="442" t="str">
        <f>IF(strPublication="На официальном сайте организации"," * Сообщаются в течение 5 рабочих дней со дня опубликования информации в официальных печатных изданиях (размещения на сайте в сети Интернет)"," * 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тарифа(надбавки)")&amp;IF(strPublication="На официальном сайте организации",""," на очередной период регулирования")</f>
        <v> * 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 на очередной период регулирования</v>
      </c>
      <c r="F30" s="442"/>
      <c r="G30" s="442"/>
      <c r="H30" s="203"/>
    </row>
    <row r="31" spans="4:8" ht="11.25">
      <c r="D31" s="209"/>
      <c r="E31" s="210"/>
      <c r="F31" s="210"/>
      <c r="G31" s="210"/>
      <c r="H31" s="211"/>
    </row>
  </sheetData>
  <sheetProtection password="FA9C" sheet="1" scenarios="1" formatColumns="0" formatRows="0"/>
  <mergeCells count="4">
    <mergeCell ref="E9:G9"/>
    <mergeCell ref="E12:G12"/>
    <mergeCell ref="E30:G30"/>
    <mergeCell ref="E10:G10"/>
  </mergeCells>
  <hyperlinks>
    <hyperlink ref="F28" location="'Ссылки на публикации'!A1" display="Добавить запись"/>
    <hyperlink ref="F8" location="'Список листов'!A1" tooltip="Перейти на Список листов" display="Список листов"/>
    <hyperlink ref="A1" location="'Ссылки на публикации'!$F$28" tooltip="Добавить запись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70" hidden="1" customWidth="1"/>
    <col min="2" max="2" width="7.7109375" style="70" hidden="1" customWidth="1"/>
    <col min="3" max="3" width="2.140625" style="70" customWidth="1"/>
    <col min="4" max="4" width="17.140625" style="60" customWidth="1"/>
    <col min="5" max="5" width="125.57421875" style="60" customWidth="1"/>
    <col min="6" max="6" width="9.140625" style="60" customWidth="1"/>
    <col min="7" max="7" width="5.28125" style="60" customWidth="1"/>
    <col min="8" max="16384" width="9.140625" style="60" customWidth="1"/>
  </cols>
  <sheetData>
    <row r="1" ht="11.25" hidden="1"/>
    <row r="2" ht="11.25" hidden="1">
      <c r="B2" s="71"/>
    </row>
    <row r="3" ht="11.25" hidden="1"/>
    <row r="4" ht="11.25" hidden="1"/>
    <row r="5" ht="11.25" hidden="1">
      <c r="B5" s="71"/>
    </row>
    <row r="7" spans="1:6" ht="12" thickBot="1">
      <c r="A7" s="59"/>
      <c r="B7" s="61"/>
      <c r="C7" s="59"/>
      <c r="D7" s="62"/>
      <c r="E7" s="314" t="s">
        <v>1099</v>
      </c>
      <c r="F7" s="63"/>
    </row>
    <row r="8" spans="1:6" ht="14.25" customHeight="1">
      <c r="A8" s="59"/>
      <c r="B8" s="59"/>
      <c r="C8" s="59"/>
      <c r="D8" s="64"/>
      <c r="E8" s="316" t="s">
        <v>828</v>
      </c>
      <c r="F8" s="65"/>
    </row>
    <row r="9" spans="1:6" ht="14.25" customHeight="1" thickBot="1">
      <c r="A9" s="59"/>
      <c r="B9" s="59"/>
      <c r="C9" s="59"/>
      <c r="D9" s="64"/>
      <c r="E9" s="317" t="str">
        <f>IF(org="","",IF(fil="",org,org&amp;" ("&amp;fil&amp;")"))</f>
        <v>ООО "Водоотведение"</v>
      </c>
      <c r="F9" s="65"/>
    </row>
    <row r="10" spans="1:6" ht="12" thickBot="1">
      <c r="A10" s="59"/>
      <c r="B10" s="59"/>
      <c r="C10" s="59"/>
      <c r="D10" s="64"/>
      <c r="E10" s="66"/>
      <c r="F10" s="65"/>
    </row>
    <row r="11" spans="4:6" ht="12" thickBot="1">
      <c r="D11" s="64"/>
      <c r="E11" s="72"/>
      <c r="F11" s="65"/>
    </row>
    <row r="12" spans="4:6" ht="11.25">
      <c r="D12" s="67"/>
      <c r="E12" s="68"/>
      <c r="F12" s="69"/>
    </row>
  </sheetData>
  <sheetProtection password="FA9C" sheet="1" objects="1" scenarios="1" formatColumns="0" formatRows="0"/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  <hyperlink ref="E7" location="'Список листов'!A1" tooltip="Перейти на Список листов" display="Список листов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04">
    <tabColor indexed="31"/>
  </sheetPr>
  <dimension ref="A1:B43"/>
  <sheetViews>
    <sheetView zoomScalePageLayoutView="0" workbookViewId="0" topLeftCell="A4">
      <selection activeCell="A2" sqref="A2"/>
    </sheetView>
  </sheetViews>
  <sheetFormatPr defaultColWidth="9.140625" defaultRowHeight="11.25"/>
  <cols>
    <col min="1" max="1" width="36.28125" style="37" customWidth="1"/>
    <col min="2" max="2" width="125.00390625" style="52" customWidth="1"/>
    <col min="3" max="16384" width="9.140625" style="37" customWidth="1"/>
  </cols>
  <sheetData>
    <row r="1" spans="1:2" ht="18.75" customHeight="1">
      <c r="A1" s="49" t="s">
        <v>866</v>
      </c>
      <c r="B1" s="51" t="s">
        <v>867</v>
      </c>
    </row>
    <row r="2" ht="12.75">
      <c r="A2" s="1"/>
    </row>
    <row r="3" ht="12.75">
      <c r="A3" s="1"/>
    </row>
    <row r="4" ht="12.75">
      <c r="A4" s="1"/>
    </row>
    <row r="5" ht="12.75">
      <c r="A5" s="1"/>
    </row>
    <row r="6" ht="12.75">
      <c r="A6" s="1"/>
    </row>
    <row r="7" ht="12.75">
      <c r="A7" s="1"/>
    </row>
    <row r="8" ht="12.75">
      <c r="A8" s="1"/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водоотведения и (или) очистки сточных вод (тарифное решение)</dc:title>
  <dc:subject>Показатели подлежащие раскрытию в сфере водоотведения и (или) очистки сточных вод (тарифное решение)</dc:subject>
  <dc:creator>--</dc:creator>
  <cp:keywords/>
  <dc:description/>
  <cp:lastModifiedBy>Экономист</cp:lastModifiedBy>
  <cp:lastPrinted>2011-09-08T11:19:05Z</cp:lastPrinted>
  <dcterms:created xsi:type="dcterms:W3CDTF">2004-05-21T07:18:45Z</dcterms:created>
  <dcterms:modified xsi:type="dcterms:W3CDTF">2011-10-28T10:32:15Z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JKH.OPEN.INFO.TARIFF.VO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