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942" firstSheet="6" activeTab="8"/>
  </bookViews>
  <sheets>
    <sheet name="ФСТ2" sheetId="1" r:id="rId1"/>
    <sheet name="ФСТ1" sheetId="2" r:id="rId2"/>
    <sheet name="Кальк." sheetId="3" r:id="rId3"/>
    <sheet name="Т 2" sheetId="4" r:id="rId4"/>
    <sheet name="Т2.1" sheetId="5" r:id="rId5"/>
    <sheet name="Т3" sheetId="6" r:id="rId6"/>
    <sheet name="Топливо" sheetId="7" r:id="rId7"/>
    <sheet name="Т4" sheetId="8" r:id="rId8"/>
    <sheet name="Табл.5" sheetId="9" r:id="rId9"/>
    <sheet name="вода" sheetId="10" r:id="rId10"/>
    <sheet name="Т6" sheetId="11" r:id="rId11"/>
    <sheet name="э.энергия (2)" sheetId="12" r:id="rId12"/>
    <sheet name="э.энергия" sheetId="13" r:id="rId13"/>
    <sheet name="Т7" sheetId="14" r:id="rId14"/>
    <sheet name="Т8" sheetId="15" r:id="rId15"/>
    <sheet name="Т8.1" sheetId="16" r:id="rId16"/>
    <sheet name="Т.8.2." sheetId="17" r:id="rId17"/>
    <sheet name="Т9" sheetId="18" r:id="rId18"/>
    <sheet name="Т9(1)" sheetId="19" r:id="rId19"/>
    <sheet name="Т9.2." sheetId="20" r:id="rId20"/>
    <sheet name="Т.10" sheetId="21" r:id="rId21"/>
    <sheet name="Т10.1." sheetId="22" r:id="rId22"/>
    <sheet name="Т10. 2." sheetId="23" r:id="rId23"/>
    <sheet name="Т11" sheetId="24" r:id="rId24"/>
    <sheet name="Т11.1" sheetId="25" r:id="rId25"/>
    <sheet name="Т.12" sheetId="26" r:id="rId26"/>
    <sheet name="Т13" sheetId="27" r:id="rId27"/>
    <sheet name="Т14" sheetId="28" r:id="rId28"/>
    <sheet name="Приложение к Т12 и Т13" sheetId="29" r:id="rId29"/>
    <sheet name="котлы" sheetId="30" r:id="rId30"/>
  </sheets>
  <externalReferences>
    <externalReference r:id="rId33"/>
  </externalReferences>
  <definedNames>
    <definedName name="_xlnm.Print_Area" localSheetId="2">'Кальк.'!$A$1:$V$45</definedName>
    <definedName name="_xlnm.Print_Area" localSheetId="14">'Т8'!$A$1:$P$98</definedName>
  </definedNames>
  <calcPr fullCalcOnLoad="1" fullPrecision="0"/>
</workbook>
</file>

<file path=xl/sharedStrings.xml><?xml version="1.0" encoding="utf-8"?>
<sst xmlns="http://schemas.openxmlformats.org/spreadsheetml/2006/main" count="2259" uniqueCount="995">
  <si>
    <t>Цеховые расходы, 
тыс. руб.</t>
  </si>
  <si>
    <t>Общехозяйственные расходы, 
тыс. руб.</t>
  </si>
  <si>
    <t>наименование организации</t>
  </si>
  <si>
    <r>
      <t>по</t>
    </r>
    <r>
      <rPr>
        <sz val="12"/>
        <rFont val="Times New Roman"/>
        <family val="1"/>
      </rPr>
      <t xml:space="preserve"> ___________________________________________</t>
    </r>
  </si>
  <si>
    <t>тыс.Гкал</t>
  </si>
  <si>
    <t>всего</t>
  </si>
  <si>
    <t>горячая вода</t>
  </si>
  <si>
    <t>1.</t>
  </si>
  <si>
    <t>в том числе:</t>
  </si>
  <si>
    <t>2.</t>
  </si>
  <si>
    <t>3.</t>
  </si>
  <si>
    <t>4.</t>
  </si>
  <si>
    <t xml:space="preserve">- через изоляцию   </t>
  </si>
  <si>
    <t xml:space="preserve">- потерями теплоносителя    </t>
  </si>
  <si>
    <t>5.</t>
  </si>
  <si>
    <t>№№ п/п</t>
  </si>
  <si>
    <t xml:space="preserve">Использовано на собственные (технологические) нужды котельной </t>
  </si>
  <si>
    <t>1 поставщик;</t>
  </si>
  <si>
    <t>2 поставщик и т.д.</t>
  </si>
  <si>
    <t>Потери теплоэнергии в тепловых сетях</t>
  </si>
  <si>
    <t>6.</t>
  </si>
  <si>
    <t>7.</t>
  </si>
  <si>
    <t>Всего</t>
  </si>
  <si>
    <t>отборный пар давлением:</t>
  </si>
  <si>
    <t>острый и редуцированный пар</t>
  </si>
  <si>
    <t>Отпуск теплоэнергии  от котельных (стр1. - стр.2)</t>
  </si>
  <si>
    <t>Покупная теплоэнергия</t>
  </si>
  <si>
    <t>Структура полезного отпуска тепловой энергии</t>
  </si>
  <si>
    <t>N</t>
  </si>
  <si>
    <t>Потребители</t>
  </si>
  <si>
    <t>1.1.</t>
  </si>
  <si>
    <t>1.2.</t>
  </si>
  <si>
    <t>Предусмотрено в тарифе</t>
  </si>
  <si>
    <t>Оценка</t>
  </si>
  <si>
    <t>Таблица N Т3</t>
  </si>
  <si>
    <t xml:space="preserve">№№  п/п  </t>
  </si>
  <si>
    <t>Котельная № 1</t>
  </si>
  <si>
    <t>и т.д.</t>
  </si>
  <si>
    <t>Всего по предприятию</t>
  </si>
  <si>
    <t>Котельная № 2</t>
  </si>
  <si>
    <t>Котельная № 3</t>
  </si>
  <si>
    <t xml:space="preserve">      в том числе:</t>
  </si>
  <si>
    <t xml:space="preserve">       из них:</t>
  </si>
  <si>
    <t>1.3.</t>
  </si>
  <si>
    <t>Расход условного 
топлива, тыс.тут (гр.3*гр4)</t>
  </si>
  <si>
    <t>Удельный расход
условного топлива,             кг. у.т/Гкал</t>
  </si>
  <si>
    <t>Котельная</t>
  </si>
  <si>
    <t>Вид топлива</t>
  </si>
  <si>
    <t>Остаток на начало 
периода</t>
  </si>
  <si>
    <t>Приход натурального топлива*</t>
  </si>
  <si>
    <t>Расход  натурального 
топлива</t>
  </si>
  <si>
    <t>Всего,тыс.т.н.т.</t>
  </si>
  <si>
    <t>Цена,руб./т.н.т.</t>
  </si>
  <si>
    <t>Стоимость,тыс. руб.</t>
  </si>
  <si>
    <t>Всего,т.н.т.</t>
  </si>
  <si>
    <t>Цена франко станция
отправления, руб./т.н.т.</t>
  </si>
  <si>
    <t>Дальность перевозки</t>
  </si>
  <si>
    <t>Тариф на перевозку</t>
  </si>
  <si>
    <t>Норматив потерь 
при перевозке</t>
  </si>
  <si>
    <t>Цена франко станция
назначения, руб./т.н.т.</t>
  </si>
  <si>
    <t>3 * 4</t>
  </si>
  <si>
    <t>6*11</t>
  </si>
  <si>
    <t>Уголь ...</t>
  </si>
  <si>
    <t>Мазут</t>
  </si>
  <si>
    <t>Торф</t>
  </si>
  <si>
    <t>Прочие</t>
  </si>
  <si>
    <t>и т. д.</t>
  </si>
  <si>
    <t>Таблица N Т4</t>
  </si>
  <si>
    <t>Вид 
топлива</t>
  </si>
  <si>
    <t>Переводной 
коэффициент</t>
  </si>
  <si>
    <t>Цена топлива</t>
  </si>
  <si>
    <t>руб./тнт</t>
  </si>
  <si>
    <t>руб./тут</t>
  </si>
  <si>
    <t>тыс.руб.</t>
  </si>
  <si>
    <t xml:space="preserve">Расход топлива </t>
  </si>
  <si>
    <t>Условного, тыс.тут</t>
  </si>
  <si>
    <t>по лимиту</t>
  </si>
  <si>
    <t>сверхлимита, коммерческий</t>
  </si>
  <si>
    <t xml:space="preserve">Всего </t>
  </si>
  <si>
    <t>Расчет стоимости покупной энергии на технологические цели</t>
  </si>
  <si>
    <t>п/п</t>
  </si>
  <si>
    <t>Наименование
поставщика</t>
  </si>
  <si>
    <t>Тариф</t>
  </si>
  <si>
    <t>Затраты на покупку,
тыс. руб.</t>
  </si>
  <si>
    <t>Двухставочный</t>
  </si>
  <si>
    <t>энергии</t>
  </si>
  <si>
    <t>мощности</t>
  </si>
  <si>
    <t>Электроэнергия</t>
  </si>
  <si>
    <t>поставщик 1</t>
  </si>
  <si>
    <t>Примечание:</t>
  </si>
  <si>
    <r>
      <t xml:space="preserve">При использовании одноставочного тарифа </t>
    </r>
    <r>
      <rPr>
        <b/>
        <u val="single"/>
        <sz val="12"/>
        <color indexed="17"/>
        <rFont val="Times New Roman"/>
        <family val="1"/>
      </rPr>
      <t>столбцы 4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6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7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8</t>
    </r>
    <r>
      <rPr>
        <sz val="12"/>
        <rFont val="Times New Roman"/>
        <family val="1"/>
      </rPr>
      <t xml:space="preserve"> и </t>
    </r>
    <r>
      <rPr>
        <b/>
        <u val="single"/>
        <sz val="12"/>
        <color indexed="17"/>
        <rFont val="Times New Roman"/>
        <family val="1"/>
      </rPr>
      <t>9</t>
    </r>
    <r>
      <rPr>
        <sz val="12"/>
        <rFont val="Times New Roman"/>
        <family val="1"/>
      </rPr>
      <t xml:space="preserve"> не заполняются.</t>
    </r>
  </si>
  <si>
    <t>Таблица №  Т6</t>
  </si>
  <si>
    <t>поставщик 2 и т.д.</t>
  </si>
  <si>
    <t>Объем 
покупной
энергии,
тыс.кВт.ч
(тыс.Гкал)</t>
  </si>
  <si>
    <t>Покупная теплоэнергия-всего</t>
  </si>
  <si>
    <t>п.п.</t>
  </si>
  <si>
    <t>Наименование показателя</t>
  </si>
  <si>
    <t>Топливо на технологические цели</t>
  </si>
  <si>
    <t>8.</t>
  </si>
  <si>
    <t>9.</t>
  </si>
  <si>
    <t>9.1.</t>
  </si>
  <si>
    <t>Целевые средства на НИОКР</t>
  </si>
  <si>
    <t>Средства на страхование</t>
  </si>
  <si>
    <t>Арендная плата</t>
  </si>
  <si>
    <t>10.</t>
  </si>
  <si>
    <t>11.</t>
  </si>
  <si>
    <t>Недополученный по независящим причинам доход</t>
  </si>
  <si>
    <t>12.</t>
  </si>
  <si>
    <t>13.</t>
  </si>
  <si>
    <t>Расчет амортизационных отчислений 
на восстановление основных производственных фондов*</t>
  </si>
  <si>
    <t>Балансовая       стоимость основных  производственных
фондов на  начало  периода регулирования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</si>
  <si>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</si>
  <si>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</si>
  <si>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        
основных производственных фондов</t>
  </si>
  <si>
    <t>Средняя норма амортизации</t>
  </si>
  <si>
    <t>Сумма      амортизационных отчислений</t>
  </si>
  <si>
    <t>Таблица N Т9</t>
  </si>
  <si>
    <t>Примечание: * -к таблице прилагается расчет средней за отчетный период стоимости основных производственных фондов в разрезе амортизируемого имущества</t>
  </si>
  <si>
    <t xml:space="preserve">Калькуляционные статьи затрат    </t>
  </si>
  <si>
    <t>Вода на технологические цели</t>
  </si>
  <si>
    <t>Основная оплата  труда производственных рабочих</t>
  </si>
  <si>
    <t>Отчисления на  соц.  нужды  с  оплаты производственных рабочих</t>
  </si>
  <si>
    <t>отчисления в ремонтный фонд</t>
  </si>
  <si>
    <t>другие  расходы   по     содержанию и эксплуатации оборудования</t>
  </si>
  <si>
    <t>Цеховые расходы</t>
  </si>
  <si>
    <t>Общехозяйственные расходы,  всего том числе:</t>
  </si>
  <si>
    <t>Плата за предельно допустимые выбросы (сбросы) 
загрязняющих веществ</t>
  </si>
  <si>
    <t>Отчисления в ремонтный фонд в  случае его формирования</t>
  </si>
  <si>
    <t>Итого производственные расходы</t>
  </si>
  <si>
    <t>14.</t>
  </si>
  <si>
    <t>Полезный     отпуск     теплоэнергии, тыс.Гкал</t>
  </si>
  <si>
    <t>15.</t>
  </si>
  <si>
    <t>16.</t>
  </si>
  <si>
    <t>Предус-мотре-но в тарифе</t>
  </si>
  <si>
    <t>Электрическая энергия на технологические нужды</t>
  </si>
  <si>
    <t>Покупная тепловая  энергия</t>
  </si>
  <si>
    <t>Себестоимость 1 Гкал, руб/Гкал</t>
  </si>
  <si>
    <t>Прибыль</t>
  </si>
  <si>
    <t>Рентабельность , в %</t>
  </si>
  <si>
    <t>амортизация  производственного оборудования</t>
  </si>
  <si>
    <t>8.1</t>
  </si>
  <si>
    <t>8.2</t>
  </si>
  <si>
    <t>8.3</t>
  </si>
  <si>
    <t>11.1.</t>
  </si>
  <si>
    <t>11.2</t>
  </si>
  <si>
    <t>11.3</t>
  </si>
  <si>
    <t>11.4</t>
  </si>
  <si>
    <t>11.5</t>
  </si>
  <si>
    <t>17.</t>
  </si>
  <si>
    <t>18.</t>
  </si>
  <si>
    <t>19.</t>
  </si>
  <si>
    <t>20.</t>
  </si>
  <si>
    <t xml:space="preserve">№№ п.п. </t>
  </si>
  <si>
    <t>- налог на землю и т.д.</t>
  </si>
  <si>
    <t>Расчет источников финансирования капитальных вложений</t>
  </si>
  <si>
    <t>тыс. руб.</t>
  </si>
  <si>
    <t>Наименование</t>
  </si>
  <si>
    <t>Объем капитальных вложений - всего</t>
  </si>
  <si>
    <t>- на производственное и  научно-техническое развитие</t>
  </si>
  <si>
    <t xml:space="preserve">- на непроизводственное  развитие    </t>
  </si>
  <si>
    <t xml:space="preserve">Финансирование капитальных вложений </t>
  </si>
  <si>
    <t>из средств - всего</t>
  </si>
  <si>
    <t>2.1.</t>
  </si>
  <si>
    <t>Амортизационных отчислений на  полное восстановление
основных фондов (100%)</t>
  </si>
  <si>
    <t>2.2.</t>
  </si>
  <si>
    <t>Неиспользованных  средств  на  начало года</t>
  </si>
  <si>
    <t>2.3.</t>
  </si>
  <si>
    <t>Федерального бюджета</t>
  </si>
  <si>
    <t>2.4.</t>
  </si>
  <si>
    <t>Местного бюджета</t>
  </si>
  <si>
    <t>2.5.</t>
  </si>
  <si>
    <t>Регионального (республиканского, краевого, областного) бюджета</t>
  </si>
  <si>
    <t>2.6.</t>
  </si>
  <si>
    <t>Прочих</t>
  </si>
  <si>
    <t>2.7.</t>
  </si>
  <si>
    <t>Средства,  полученные  от  реализации ценных бумаг</t>
  </si>
  <si>
    <t>2.8.</t>
  </si>
  <si>
    <t>Кредитные средства</t>
  </si>
  <si>
    <t>2.9.</t>
  </si>
  <si>
    <t>Итого по пп. 2.1. - 2.8.</t>
  </si>
  <si>
    <t>2.10.</t>
  </si>
  <si>
    <t>Таблица N Т11</t>
  </si>
  <si>
    <t>№№   п.п.</t>
  </si>
  <si>
    <t xml:space="preserve">    в том числе:</t>
  </si>
  <si>
    <t>Остаток
финанси-
рования</t>
  </si>
  <si>
    <t>Источник 
финанси-
рования</t>
  </si>
  <si>
    <t>Освоено 
фактически</t>
  </si>
  <si>
    <t>Профинан-
сировано</t>
  </si>
  <si>
    <t>в т.ч.</t>
  </si>
  <si>
    <t xml:space="preserve">Справка о финансировании и освоении капитальных вложений 
</t>
  </si>
  <si>
    <t xml:space="preserve">Утверждено
</t>
  </si>
  <si>
    <t>Наименование 
строек (мероприятий)</t>
  </si>
  <si>
    <t>Таблица N 11.1 </t>
  </si>
  <si>
    <t>Прибыль на развитие производства</t>
  </si>
  <si>
    <t xml:space="preserve">- капитальные  вложения  </t>
  </si>
  <si>
    <t>Прибыль на социальное развитие</t>
  </si>
  <si>
    <t>Прибыль на поощрение</t>
  </si>
  <si>
    <t>Дивиденды по акциям</t>
  </si>
  <si>
    <t>Прибыль на прочие цели</t>
  </si>
  <si>
    <t>- % за пользование кредитом</t>
  </si>
  <si>
    <t>- услуги банка</t>
  </si>
  <si>
    <t>- другие ( с расшифровкой)</t>
  </si>
  <si>
    <t>Прибыль, облагаемая налогом</t>
  </si>
  <si>
    <t>Налоги, сборы, платежи - всего</t>
  </si>
  <si>
    <t>- на имущество</t>
  </si>
  <si>
    <t xml:space="preserve">- плата за выбросы загрязняющих веществ             </t>
  </si>
  <si>
    <t>другие налоги и обязательные сборы и платежи
( с расшифровкой)</t>
  </si>
  <si>
    <t>Расчет балансовой прибыли, принимаемой при установлении тарифов 
на  тепловую энергию</t>
  </si>
  <si>
    <t>Предусмотре-но в тарифе</t>
  </si>
  <si>
    <t>Прибыль от товарной продукции-за счет реализации тепловой энергии</t>
  </si>
  <si>
    <t>№№ п.п.</t>
  </si>
  <si>
    <t>Необходимая валовая выручка</t>
  </si>
  <si>
    <t>Средний тариф, руб./Гкал.</t>
  </si>
  <si>
    <t>Показатели</t>
  </si>
  <si>
    <t>Ед.изм.</t>
  </si>
  <si>
    <t>чел.</t>
  </si>
  <si>
    <t>руб.</t>
  </si>
  <si>
    <t>N№                 п/п</t>
  </si>
  <si>
    <t>Наименование
должности, (профессии)</t>
  </si>
  <si>
    <t>Зарплата</t>
  </si>
  <si>
    <t>Ночные</t>
  </si>
  <si>
    <t>Премии</t>
  </si>
  <si>
    <t>Предус-  мотрено в тарифе</t>
  </si>
  <si>
    <t xml:space="preserve">     в том числе:</t>
  </si>
  <si>
    <t>производственных рабочих</t>
  </si>
  <si>
    <t>цехового персонала</t>
  </si>
  <si>
    <t>АУП</t>
  </si>
  <si>
    <t xml:space="preserve">ремонтный персонал </t>
  </si>
  <si>
    <t xml:space="preserve">2. </t>
  </si>
  <si>
    <t>Численность - всего</t>
  </si>
  <si>
    <t xml:space="preserve">3. </t>
  </si>
  <si>
    <t>Месяц</t>
  </si>
  <si>
    <t>объем
(м3)</t>
  </si>
  <si>
    <t>цена
(руб)</t>
  </si>
  <si>
    <t>стоимость
(тыс.руб).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</si>
  <si>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</si>
  <si>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</si>
  <si>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</si>
  <si>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</si>
  <si>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</si>
  <si>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</si>
  <si>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</si>
  <si>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</si>
  <si>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</si>
  <si>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</si>
  <si>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</si>
  <si>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Итого</t>
  </si>
  <si>
    <t>объем
(кВтч)</t>
  </si>
  <si>
    <t xml:space="preserve">Марка котла
</t>
  </si>
  <si>
    <t>Вид котла</t>
  </si>
  <si>
    <t>Технические параметры котлов</t>
  </si>
  <si>
    <t>КПД котла, %</t>
  </si>
  <si>
    <t>Удельный расход условного топлива (кг.у.т.)</t>
  </si>
  <si>
    <t>Год ввода в эксплуатацию</t>
  </si>
  <si>
    <t>Коли-  чество</t>
  </si>
  <si>
    <t>питатель-ной воды</t>
  </si>
  <si>
    <t>Приложение № 1</t>
  </si>
  <si>
    <t>Наименование показателей</t>
  </si>
  <si>
    <t>То  же  в % (стр.2/стр.1)</t>
  </si>
  <si>
    <t>Отпуск теплоэнергии   в сеть (стр.4 + стр.5)</t>
  </si>
  <si>
    <t>Расчет полезного отпуска тепловой энергии  теплоснабжающей организации</t>
  </si>
  <si>
    <t>1.4.</t>
  </si>
  <si>
    <t>1.4.1.</t>
  </si>
  <si>
    <t>Фактическая нагрузка
(МВт) (Гкал/час)</t>
  </si>
  <si>
    <t>Установленная 
мощность (МВт)(Гкал/час)</t>
  </si>
  <si>
    <t>Температура</t>
  </si>
  <si>
    <t>пара (воды) на выходе</t>
  </si>
  <si>
    <t>Выработка теплоэнергии в котельных</t>
  </si>
  <si>
    <t xml:space="preserve">Предус-мотрено  в тарифе </t>
  </si>
  <si>
    <t xml:space="preserve">Факт </t>
  </si>
  <si>
    <t>14.1.</t>
  </si>
  <si>
    <t>№№
п/п</t>
  </si>
  <si>
    <t>Наименование
основных фондов</t>
  </si>
  <si>
    <t>Балансовая стоимость 
основных фондов</t>
  </si>
  <si>
    <t xml:space="preserve">Расчет амортизации основных фондов </t>
  </si>
  <si>
    <t>Факт</t>
  </si>
  <si>
    <t>Другие    затраты,       относимые на себестоимость продукции всего, в том числе:</t>
  </si>
  <si>
    <t>Расходы по содержанию и  эксплуатации оборудования, в том числе:</t>
  </si>
  <si>
    <t>текущий ремонт</t>
  </si>
  <si>
    <t>капитальный ремонт</t>
  </si>
  <si>
    <t>9.2.</t>
  </si>
  <si>
    <t>Таблица № 8.2.</t>
  </si>
  <si>
    <t>Расчет расходов на оплату труда</t>
  </si>
  <si>
    <t>Таблица N Т9.1.</t>
  </si>
  <si>
    <t xml:space="preserve">Смета цеховых расходов </t>
  </si>
  <si>
    <t>наименование предприятия</t>
  </si>
  <si>
    <t>(тыс.руб.)</t>
  </si>
  <si>
    <t>№№ пп</t>
  </si>
  <si>
    <t>Цеховые расходы, всего</t>
  </si>
  <si>
    <t>1.1</t>
  </si>
  <si>
    <t>1.2</t>
  </si>
  <si>
    <t xml:space="preserve">   - отчисления на социальные нужды</t>
  </si>
  <si>
    <t>1.3</t>
  </si>
  <si>
    <t xml:space="preserve">   - амортизация</t>
  </si>
  <si>
    <t>1.4</t>
  </si>
  <si>
    <t xml:space="preserve">   - охрана труда</t>
  </si>
  <si>
    <t>1.5</t>
  </si>
  <si>
    <t xml:space="preserve">   - ремонт и техническое обслуживание основных фондов общецехового назначения</t>
  </si>
  <si>
    <t>1.6</t>
  </si>
  <si>
    <t xml:space="preserve">   - списание основных средств до 10,0 тыс. руб.</t>
  </si>
  <si>
    <t>1.7</t>
  </si>
  <si>
    <t xml:space="preserve">   - другие затраты, 
относимые на себестоимость услуг, всего</t>
  </si>
  <si>
    <t>1.7.1</t>
  </si>
  <si>
    <t xml:space="preserve">в том числе: (наиболее крупные статьи расшифровать)                                                                   -  </t>
  </si>
  <si>
    <t>1.7.2</t>
  </si>
  <si>
    <t xml:space="preserve">   -</t>
  </si>
  <si>
    <t>1.7.3</t>
  </si>
  <si>
    <r>
      <t>по</t>
    </r>
    <r>
      <rPr>
        <sz val="12"/>
        <rFont val="Times New Roman"/>
        <family val="1"/>
      </rPr>
      <t xml:space="preserve"> _______________________________________________</t>
    </r>
  </si>
  <si>
    <t xml:space="preserve">                                                                                                  (тыс.руб.)</t>
  </si>
  <si>
    <t>Предусмотрено
в тарифе</t>
  </si>
  <si>
    <t>Общехозяйственные расходы, всего</t>
  </si>
  <si>
    <t>в том числе:                                                                               Плата за предельно допустимые выбросы</t>
  </si>
  <si>
    <t>Проценты по кредитам банка</t>
  </si>
  <si>
    <t>Заработная плата административно-управленческого персонала</t>
  </si>
  <si>
    <t>Отчисления на соц. нужды</t>
  </si>
  <si>
    <t>Заработная плата прочего  общехозяйственного
персонала</t>
  </si>
  <si>
    <t>Амортизация</t>
  </si>
  <si>
    <t>Охрана труда</t>
  </si>
  <si>
    <t>Услуги связи</t>
  </si>
  <si>
    <t>Командировочные расходы</t>
  </si>
  <si>
    <t>Транспортные расходы</t>
  </si>
  <si>
    <t>Ремонт и техническое обслуживание основных фондов общехозяйственного назначения</t>
  </si>
  <si>
    <t>Налоги, относимые, в соответствии с законодательством, на себестоимость, всего</t>
  </si>
  <si>
    <t>в том числе:  (расшифровать)                                 -</t>
  </si>
  <si>
    <t>-</t>
  </si>
  <si>
    <t>Другие затраты, относимые на себестоимость</t>
  </si>
  <si>
    <t>№ п/п</t>
  </si>
  <si>
    <t>Таблица № Т13</t>
  </si>
  <si>
    <t>14.2.</t>
  </si>
  <si>
    <t>Примечание: - мноотраслевым предприятиям к данной форме приложить полный расчет распределения общеэксплуатационных  и внеэксплуатационных расходов по видам  услуг (приложение к таблицам № 13 и 14), осуществляемый в соответствии с приказом об учетной политике;</t>
  </si>
  <si>
    <t xml:space="preserve">Смета общехозяйственных   расходов  </t>
  </si>
  <si>
    <t>Примечание: - многоотраслевым предприятиям к данной форме приложить полный расчет распределения цеховых расходов по видам услуг (приложение к таблицам №№ 13 и 14) в соответствии с приказом об учетной политике</t>
  </si>
  <si>
    <t xml:space="preserve">Наименование показателя, пропорционально которому распределяются виды услуг </t>
  </si>
  <si>
    <t xml:space="preserve">N   </t>
  </si>
  <si>
    <t xml:space="preserve">Показатели               </t>
  </si>
  <si>
    <t xml:space="preserve">Ед. изм. </t>
  </si>
  <si>
    <t xml:space="preserve">1.     </t>
  </si>
  <si>
    <t xml:space="preserve">Численность                           </t>
  </si>
  <si>
    <t xml:space="preserve">Численность ППП                       </t>
  </si>
  <si>
    <t xml:space="preserve">чел.  </t>
  </si>
  <si>
    <t xml:space="preserve">2.     </t>
  </si>
  <si>
    <t xml:space="preserve">Средняя оплата труда                  </t>
  </si>
  <si>
    <t xml:space="preserve">2.1.   </t>
  </si>
  <si>
    <t xml:space="preserve">Тарифная ставка рабочего 1 разряда    </t>
  </si>
  <si>
    <t xml:space="preserve">руб.  </t>
  </si>
  <si>
    <t xml:space="preserve">2.2.   </t>
  </si>
  <si>
    <t xml:space="preserve">Дефлятор по заработной плате          </t>
  </si>
  <si>
    <t xml:space="preserve">2.3.   </t>
  </si>
  <si>
    <t xml:space="preserve">Тарифная ставка  рабочего  1 разряда с
учетом дефлятора  </t>
  </si>
  <si>
    <t xml:space="preserve">2.4.   </t>
  </si>
  <si>
    <t xml:space="preserve">2.5.   </t>
  </si>
  <si>
    <t>Тарифный коэффициент,  соответствующий
ступени по оплате труда</t>
  </si>
  <si>
    <t xml:space="preserve">2.6.   </t>
  </si>
  <si>
    <t xml:space="preserve">Среднемесячная тарифная ставка ППП    </t>
  </si>
  <si>
    <t xml:space="preserve">- " -  </t>
  </si>
  <si>
    <t xml:space="preserve">2.7.   </t>
  </si>
  <si>
    <t xml:space="preserve">Выплаты, связанные с режимом работы  с
условиями труда 1 работника </t>
  </si>
  <si>
    <t xml:space="preserve">2.7.1. </t>
  </si>
  <si>
    <t xml:space="preserve">процент выплаты                       </t>
  </si>
  <si>
    <t xml:space="preserve">%    </t>
  </si>
  <si>
    <t xml:space="preserve">2.7.2. </t>
  </si>
  <si>
    <t xml:space="preserve">сумма выплат                          </t>
  </si>
  <si>
    <t xml:space="preserve">2.8.   </t>
  </si>
  <si>
    <t xml:space="preserve">Текущее премирование                  </t>
  </si>
  <si>
    <t xml:space="preserve">2.8.1. </t>
  </si>
  <si>
    <t xml:space="preserve">2.8.2. </t>
  </si>
  <si>
    <t xml:space="preserve">2.9.   </t>
  </si>
  <si>
    <t xml:space="preserve">Вознаграждение за выслугу лет         </t>
  </si>
  <si>
    <t xml:space="preserve">2.9.1. </t>
  </si>
  <si>
    <t xml:space="preserve">2.9.2. </t>
  </si>
  <si>
    <t xml:space="preserve">2.10.  </t>
  </si>
  <si>
    <t xml:space="preserve">Выплаты по итогам года                </t>
  </si>
  <si>
    <t>2.10.1.</t>
  </si>
  <si>
    <t>2.10.2.</t>
  </si>
  <si>
    <t xml:space="preserve">2.11.  </t>
  </si>
  <si>
    <t xml:space="preserve">3.     </t>
  </si>
  <si>
    <t xml:space="preserve">Расчет средств  на  оплату  труда  ППП
(включенного в себестоимость) </t>
  </si>
  <si>
    <t xml:space="preserve">3.1.   </t>
  </si>
  <si>
    <t xml:space="preserve">Льготный проезд к месту отдыха        </t>
  </si>
  <si>
    <t>тыс. руб.</t>
  </si>
  <si>
    <t xml:space="preserve">3.2.   </t>
  </si>
  <si>
    <t xml:space="preserve">По Постановлению от 03.11.94 N 1206   </t>
  </si>
  <si>
    <t xml:space="preserve">Итого средства на оплату труда ППП    </t>
  </si>
  <si>
    <t xml:space="preserve">4.     </t>
  </si>
  <si>
    <t xml:space="preserve">Расчет   средств   на   оплату   труда
непромышленного персонала (включенного
в балансовую прибыль)   </t>
  </si>
  <si>
    <t xml:space="preserve">4.1.   </t>
  </si>
  <si>
    <t xml:space="preserve">Численность, принятая для расчета (ба-
зовый период - фактическая)    </t>
  </si>
  <si>
    <t xml:space="preserve">4.2.   </t>
  </si>
  <si>
    <t xml:space="preserve">4.3.   </t>
  </si>
  <si>
    <t xml:space="preserve">4.4.   </t>
  </si>
  <si>
    <t xml:space="preserve">4.5.   </t>
  </si>
  <si>
    <t xml:space="preserve">Итого   средства   на  оплату    труда
непромышленного персонала         </t>
  </si>
  <si>
    <t xml:space="preserve">5.     </t>
  </si>
  <si>
    <t xml:space="preserve">Расчет по денежным выплатам           </t>
  </si>
  <si>
    <t xml:space="preserve">5.1.   </t>
  </si>
  <si>
    <t>Численность   всего,   принятая    для
расчета (базовый период - фактическая)</t>
  </si>
  <si>
    <t xml:space="preserve">5.2.   </t>
  </si>
  <si>
    <t xml:space="preserve">Денежные выплаты на 1 работника       </t>
  </si>
  <si>
    <t xml:space="preserve">5.3.   </t>
  </si>
  <si>
    <t xml:space="preserve">Итого по денежным выплатам            </t>
  </si>
  <si>
    <t xml:space="preserve">6.     </t>
  </si>
  <si>
    <t xml:space="preserve">Итого средства на потребление         </t>
  </si>
  <si>
    <t xml:space="preserve">7.     </t>
  </si>
  <si>
    <t xml:space="preserve">Среднемесячный доход на 1 работника   </t>
  </si>
  <si>
    <t xml:space="preserve">тыс.руб.  </t>
  </si>
  <si>
    <t xml:space="preserve">тыс.руб. </t>
  </si>
  <si>
    <t>Июль</t>
  </si>
  <si>
    <t>Таблица № 8</t>
  </si>
  <si>
    <t>Расчет фонда оплаты труда, связанного с производством тепловой энергии</t>
  </si>
  <si>
    <t xml:space="preserve">Раз-
ряд
</t>
  </si>
  <si>
    <t>Чис-
лен-
ность</t>
  </si>
  <si>
    <t>Коли-чество
месяцев работы</t>
  </si>
  <si>
    <t>Ставка,
руб./час
или оклад</t>
  </si>
  <si>
    <t>Кол - во
часов (дней)
 на всю численность</t>
  </si>
  <si>
    <t>Выплаты, руб.</t>
  </si>
  <si>
    <t>Всего фонд
оплаты, руб.</t>
  </si>
  <si>
    <t>Отпускные</t>
  </si>
  <si>
    <t xml:space="preserve">Выслуга
и прочие </t>
  </si>
  <si>
    <t>……и т.д.</t>
  </si>
  <si>
    <r>
      <t xml:space="preserve">Итого производственные рабочие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 xml:space="preserve"> только выплаты, связанные напрямую с  выработкой тепловой энергии)</t>
    </r>
  </si>
  <si>
    <t>выплаты производственным рабочим, не связанные напрямую с выработкой тепловой энергии (например, за время работы операторов слесарями и прочими) указывается ниже в выплатах ремонтным  или цеховым рабочим</t>
  </si>
  <si>
    <t xml:space="preserve">Итого ремонтный персонал </t>
  </si>
  <si>
    <t xml:space="preserve">Итого цеховой  персонал </t>
  </si>
  <si>
    <t>Итого АУП</t>
  </si>
  <si>
    <t>Непроизводственные расходы (налоги и другие обязательные платежи и  сборы), всего, в т.ч.:</t>
  </si>
  <si>
    <t>Уд.
вес</t>
  </si>
  <si>
    <t>НВВ расчетная</t>
  </si>
  <si>
    <t>Откло-
нение</t>
  </si>
  <si>
    <t>администрация</t>
  </si>
  <si>
    <t>Расчет теплоснабжающей организации</t>
  </si>
  <si>
    <t>Уд.
вес,
%</t>
  </si>
  <si>
    <t>Расчет  РСТ</t>
  </si>
  <si>
    <t>Дополнительная оплата труда производственных рабочих</t>
  </si>
  <si>
    <t>Расходы по подготовке и освоению производства (пусковые работы)(ремонт и техобслуживание),в т.ч.</t>
  </si>
  <si>
    <t>Избыток   средств,  полученнный в предыдущем периоде регулирования</t>
  </si>
  <si>
    <t>Откло-нение     (гр.3-гр.4)</t>
  </si>
  <si>
    <t>Всего, в том числе:</t>
  </si>
  <si>
    <t xml:space="preserve">Всего, </t>
  </si>
  <si>
    <t>7.1.</t>
  </si>
  <si>
    <t>7.2.</t>
  </si>
  <si>
    <t>Расчетная 
(присоеди-ненная) 
тепловая нагрузка 
(мощность), 
Гкал/час</t>
  </si>
  <si>
    <t>Тепловая
энергия,
тыс.Гкал.</t>
  </si>
  <si>
    <t xml:space="preserve">Прочие потребители  - 
всего </t>
  </si>
  <si>
    <t>Всего
отпущено потребителям:</t>
  </si>
  <si>
    <t>Предусмотрено 
в тарифе</t>
  </si>
  <si>
    <t>На собственные нужды организации:</t>
  </si>
  <si>
    <t>Расчет расхода топлива по котельным* и затрат на  топливо для производства  тепловой энергии*</t>
  </si>
  <si>
    <t>Выработка  тепло-
энергии, тыс.Гкал</t>
  </si>
  <si>
    <t xml:space="preserve">Котельная № 1 </t>
  </si>
  <si>
    <t>Газовые :</t>
  </si>
  <si>
    <t>Итого по газовым:</t>
  </si>
  <si>
    <t>Итого по угольным:</t>
  </si>
  <si>
    <t xml:space="preserve">Котельные по видам топлива
</t>
  </si>
  <si>
    <t>Итого по мазутным:</t>
  </si>
  <si>
    <t>6=гр.3*гр.4</t>
  </si>
  <si>
    <r>
      <t xml:space="preserve">Расчет баланса топлива 
</t>
    </r>
    <r>
      <rPr>
        <sz val="10"/>
        <rFont val="Times New Roman"/>
        <family val="1"/>
      </rPr>
      <t>(заполняется по  видам топлива кроме газа)</t>
    </r>
  </si>
  <si>
    <t>объем
(Гкал)</t>
  </si>
  <si>
    <r>
      <t>Натурального, тнт (тыс.м</t>
    </r>
    <r>
      <rPr>
        <vertAlign val="superscript"/>
        <sz val="9.5"/>
        <rFont val="Arial Cyr"/>
        <family val="0"/>
      </rPr>
      <t>3</t>
    </r>
    <r>
      <rPr>
        <sz val="9.5"/>
        <rFont val="Arial Cyr"/>
        <family val="0"/>
      </rPr>
      <t>)</t>
    </r>
  </si>
  <si>
    <t>Остаток на конец 
периода</t>
  </si>
  <si>
    <t>Всего по организации</t>
  </si>
  <si>
    <r>
      <t>*</t>
    </r>
    <r>
      <rPr>
        <sz val="11"/>
        <rFont val="Arial Cyr"/>
        <family val="2"/>
      </rPr>
      <t xml:space="preserve">  - к таблице прилагается расшифровка по поставщикам топлива с указанием объемов поставки и согласованных (договорных) цен.</t>
    </r>
  </si>
  <si>
    <t>Фактические и плановые затраты на воду    (водоотведение)</t>
  </si>
  <si>
    <r>
      <t>объем
(м</t>
    </r>
    <r>
      <rPr>
        <vertAlign val="superscript"/>
        <sz val="12"/>
        <rFont val="Arial Cyr"/>
        <family val="0"/>
      </rPr>
      <t>3</t>
    </r>
    <r>
      <rPr>
        <sz val="10"/>
        <rFont val="Arial Cyr"/>
        <family val="0"/>
      </rPr>
      <t>)</t>
    </r>
  </si>
  <si>
    <r>
      <t>(5 +12)</t>
    </r>
    <r>
      <rPr>
        <sz val="9"/>
        <rFont val="Arial Cyr"/>
        <family val="2"/>
      </rPr>
      <t xml:space="preserve">
(3 +6)</t>
    </r>
  </si>
  <si>
    <r>
      <t>(7+8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9)</t>
    </r>
    <r>
      <rPr>
        <vertAlign val="subscript"/>
        <sz val="10"/>
        <rFont val="Arial"/>
        <family val="2"/>
      </rPr>
      <t>*</t>
    </r>
    <r>
      <rPr>
        <sz val="9"/>
        <rFont val="Arial Cyr"/>
        <family val="2"/>
      </rPr>
      <t xml:space="preserve">
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(1+10)</t>
    </r>
  </si>
  <si>
    <t>3+6-13</t>
  </si>
  <si>
    <t>5+12-15</t>
  </si>
  <si>
    <r>
      <t>13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14</t>
    </r>
  </si>
  <si>
    <t>Односта-вочный,
руб/т.кВтч
(руб/Гкал)</t>
  </si>
  <si>
    <t>Расчетная мощность,
тыс.кВт (Гкал/ч)</t>
  </si>
  <si>
    <t>Ставка 
за
энергию,
руб/т.кВтч
(руб/Гкал)</t>
  </si>
  <si>
    <r>
      <t xml:space="preserve">Ставка 
за
мощность,
руб/кВтч
( </t>
    </r>
    <r>
      <rPr>
        <u val="single"/>
        <sz val="9"/>
        <rFont val="Arial Cyr"/>
        <family val="0"/>
      </rPr>
      <t>тыс.руб.</t>
    </r>
    <r>
      <rPr>
        <sz val="9"/>
        <rFont val="Arial Cyr"/>
        <family val="0"/>
      </rPr>
      <t xml:space="preserve">
    Гкал/ч )</t>
    </r>
  </si>
  <si>
    <t>Потребители, 
финансируемые
за счёт средств 
бюджетов 
соответствующих уровней  - всего</t>
  </si>
  <si>
    <t xml:space="preserve">Фактические и плановые затраты на электроэнергию </t>
  </si>
  <si>
    <t>Фактические и плановые затраты на покупную тепловую энергию</t>
  </si>
  <si>
    <t xml:space="preserve">Исполнители
коммунальных
услуг </t>
  </si>
  <si>
    <t>7= (гр5*гр6)</t>
  </si>
  <si>
    <t>Таблица № 8.1</t>
  </si>
  <si>
    <t xml:space="preserve">Среднемесячная   оплата   труда  на  1работника </t>
  </si>
  <si>
    <t xml:space="preserve">Итого среднемесячная оплата труда на 1работника </t>
  </si>
  <si>
    <t xml:space="preserve">Средняя ступень по оплате труда               </t>
  </si>
  <si>
    <t>Средний размер заработной платы</t>
  </si>
  <si>
    <t>Сумма
аморти-зационных
отчислений, руб.</t>
  </si>
  <si>
    <t>Общая 
норма
аморти-зацион-
ных
отчис-
лений, %</t>
  </si>
  <si>
    <t>Сумма
амортиза-ционных
отчислений, руб.</t>
  </si>
  <si>
    <t>Общая 
норма
аморти-
зацион-
ных
отчис-
лений, %</t>
  </si>
  <si>
    <t>Оста-
точная стоимость
на 
01.01.08 г., руб.</t>
  </si>
  <si>
    <t>Таблица N Т1</t>
  </si>
  <si>
    <t>Таблица N Т 2.1</t>
  </si>
  <si>
    <t xml:space="preserve">Расходы по содержанию и эксплуатации оборудования </t>
  </si>
  <si>
    <t>Преду-
смотрено
в тарифе</t>
  </si>
  <si>
    <t>- на прибыль (на доходы)</t>
  </si>
  <si>
    <t>- налоговая ставка (%)</t>
  </si>
  <si>
    <t>в том числе:                                             
-заработная плата цехового персонала</t>
  </si>
  <si>
    <t>Преду-смотрено
 в тарифе</t>
  </si>
  <si>
    <t>Таблица № Т12</t>
  </si>
  <si>
    <t>Таблица N Т14</t>
  </si>
  <si>
    <t>Приложение к таблицам № № 12 и 13</t>
  </si>
  <si>
    <t xml:space="preserve">Приложение к таблице  6  </t>
  </si>
  <si>
    <t xml:space="preserve">к расчетным таблицам </t>
  </si>
  <si>
    <r>
      <t xml:space="preserve">Стои-мость топлива , тыс.руб.
</t>
    </r>
    <r>
      <rPr>
        <b/>
        <sz val="9"/>
        <rFont val="Arial Cyr"/>
        <family val="0"/>
      </rPr>
      <t>(гр.7*гр.9</t>
    </r>
    <r>
      <rPr>
        <b/>
        <sz val="9"/>
        <rFont val="Arial Cyr"/>
        <family val="0"/>
      </rPr>
      <t>)</t>
    </r>
  </si>
  <si>
    <t>7=6/8</t>
  </si>
  <si>
    <t>10=11/6</t>
  </si>
  <si>
    <t xml:space="preserve">Итого по газовым
котельным </t>
  </si>
  <si>
    <t>Х</t>
  </si>
  <si>
    <t>в т.ч.:</t>
  </si>
  <si>
    <t>Угольные :</t>
  </si>
  <si>
    <t>Итого по угольным
котельным</t>
  </si>
  <si>
    <t>Мазутные :</t>
  </si>
  <si>
    <t>Итого по мазутным
котельным</t>
  </si>
  <si>
    <t>Итого прочие</t>
  </si>
  <si>
    <t>1,2 до 2,5 кг/см2 и т.д.</t>
  </si>
  <si>
    <t>1.4.2.</t>
  </si>
  <si>
    <t>из них:</t>
  </si>
  <si>
    <t>Таблица № 10</t>
  </si>
  <si>
    <t>Виды расходов</t>
  </si>
  <si>
    <t xml:space="preserve">Приложение к таблице  3  </t>
  </si>
  <si>
    <t>Факт 1 квартала</t>
  </si>
  <si>
    <t>Оценка  за год</t>
  </si>
  <si>
    <t xml:space="preserve">Оценка за год </t>
  </si>
  <si>
    <t xml:space="preserve">производственные нужды - всего </t>
  </si>
  <si>
    <t>хозяйственные нужды - всего</t>
  </si>
  <si>
    <t>Факт 
1 квартала</t>
  </si>
  <si>
    <t>Оста-
точная стоимость
на 
01.01.09 г., руб.</t>
  </si>
  <si>
    <t xml:space="preserve">Прибыль </t>
  </si>
  <si>
    <t>Оценка
за год</t>
  </si>
  <si>
    <t>11.5.1</t>
  </si>
  <si>
    <t>Средняя заработная плата производственных рабочих</t>
  </si>
  <si>
    <t>Оплата труда -
всего по предприятию в сфере теплоснабжения</t>
  </si>
  <si>
    <t>Таблица № 2</t>
  </si>
  <si>
    <t>Да</t>
  </si>
  <si>
    <t>№</t>
  </si>
  <si>
    <t>Является ли организация плательщиком НДС</t>
  </si>
  <si>
    <t>L1</t>
  </si>
  <si>
    <t>Уголь</t>
  </si>
  <si>
    <t>1.1.1</t>
  </si>
  <si>
    <t>1.1.2</t>
  </si>
  <si>
    <t>1.1.3</t>
  </si>
  <si>
    <t>1.2.1</t>
  </si>
  <si>
    <t>1.2.2</t>
  </si>
  <si>
    <t>Газ сжиженный</t>
  </si>
  <si>
    <t>1.3.1</t>
  </si>
  <si>
    <t>1.3.2</t>
  </si>
  <si>
    <t>1.3.3</t>
  </si>
  <si>
    <t>1.4.1</t>
  </si>
  <si>
    <t>1.4.2</t>
  </si>
  <si>
    <t>1.4.3</t>
  </si>
  <si>
    <t>Дизельное топливо</t>
  </si>
  <si>
    <t>1.5.1</t>
  </si>
  <si>
    <t>1.5.2</t>
  </si>
  <si>
    <t>1.5.3</t>
  </si>
  <si>
    <t>Дрова</t>
  </si>
  <si>
    <t>1.6.1</t>
  </si>
  <si>
    <t>1.6.2</t>
  </si>
  <si>
    <t>1.6.3</t>
  </si>
  <si>
    <t>Пилеты</t>
  </si>
  <si>
    <t>Опилки</t>
  </si>
  <si>
    <t>1.8</t>
  </si>
  <si>
    <t>1.8.1</t>
  </si>
  <si>
    <t>1.8.2</t>
  </si>
  <si>
    <t>1.8.3</t>
  </si>
  <si>
    <t>1.9</t>
  </si>
  <si>
    <t>1.9.1</t>
  </si>
  <si>
    <t>1.9.2</t>
  </si>
  <si>
    <t>1.9.3</t>
  </si>
  <si>
    <t>Сланцы</t>
  </si>
  <si>
    <t>1.10</t>
  </si>
  <si>
    <t>1.10.1</t>
  </si>
  <si>
    <t>1.10.2</t>
  </si>
  <si>
    <t>1.10.3</t>
  </si>
  <si>
    <t>Прочие виды топлива</t>
  </si>
  <si>
    <t>1.11</t>
  </si>
  <si>
    <t>L2</t>
  </si>
  <si>
    <t>L3</t>
  </si>
  <si>
    <t>3.1</t>
  </si>
  <si>
    <t>3.2</t>
  </si>
  <si>
    <t>получаемую от котельных (некомбинированная выработка)</t>
  </si>
  <si>
    <t>L4</t>
  </si>
  <si>
    <t>L5</t>
  </si>
  <si>
    <t>5</t>
  </si>
  <si>
    <t>L6</t>
  </si>
  <si>
    <t>6</t>
  </si>
  <si>
    <t>L7</t>
  </si>
  <si>
    <t>7</t>
  </si>
  <si>
    <t>L8</t>
  </si>
  <si>
    <t>8</t>
  </si>
  <si>
    <t>L9</t>
  </si>
  <si>
    <t>9</t>
  </si>
  <si>
    <t>L9.1</t>
  </si>
  <si>
    <t>9.1</t>
  </si>
  <si>
    <t>L9.2</t>
  </si>
  <si>
    <t>9.2</t>
  </si>
  <si>
    <t>L9.3</t>
  </si>
  <si>
    <t>9.3</t>
  </si>
  <si>
    <t>L9.4</t>
  </si>
  <si>
    <t>9.4</t>
  </si>
  <si>
    <t>L9.5</t>
  </si>
  <si>
    <t>9.5</t>
  </si>
  <si>
    <t>L9.6</t>
  </si>
  <si>
    <t>9.6</t>
  </si>
  <si>
    <t>L10</t>
  </si>
  <si>
    <t>10</t>
  </si>
  <si>
    <t>11</t>
  </si>
  <si>
    <t>12</t>
  </si>
  <si>
    <t>13</t>
  </si>
  <si>
    <t>Валовая прибыль</t>
  </si>
  <si>
    <t>14</t>
  </si>
  <si>
    <t>Прибыль на развитие производства, в том числе</t>
  </si>
  <si>
    <t>15</t>
  </si>
  <si>
    <t>L0</t>
  </si>
  <si>
    <t>L3_1</t>
  </si>
  <si>
    <t>L3_2</t>
  </si>
  <si>
    <t>L3_3</t>
  </si>
  <si>
    <t>L3_4</t>
  </si>
  <si>
    <t>Население</t>
  </si>
  <si>
    <t>Гкал</t>
  </si>
  <si>
    <t>Наименование организации</t>
  </si>
  <si>
    <t>Осуществляет деятельность организация</t>
  </si>
  <si>
    <t>Выработка</t>
  </si>
  <si>
    <t>Собственные нужды котельной</t>
  </si>
  <si>
    <t>Отпуск с коллекторов</t>
  </si>
  <si>
    <t xml:space="preserve"> в том числе</t>
  </si>
  <si>
    <t>Покупная энергия</t>
  </si>
  <si>
    <t>Отпуск в сеть</t>
  </si>
  <si>
    <t>Потери в сетях</t>
  </si>
  <si>
    <t>Полезный отпуск, всего</t>
  </si>
  <si>
    <t>Полезный отпуск на нужды предприятия</t>
  </si>
  <si>
    <t>Полезный отпуск энергоснабжающим организациям</t>
  </si>
  <si>
    <t>Полезный отпуск по группам потребителей</t>
  </si>
  <si>
    <t>бюджетные потребители</t>
  </si>
  <si>
    <t>население</t>
  </si>
  <si>
    <t>прочие потребители</t>
  </si>
  <si>
    <t>организациям - перепродавцам</t>
  </si>
  <si>
    <t>отпуск с коллекторов в тепловую сеть</t>
  </si>
  <si>
    <t>Бюджетные потребители</t>
  </si>
  <si>
    <t>с коллекторов блок-станций</t>
  </si>
  <si>
    <t>из тепловой сети</t>
  </si>
  <si>
    <t>Финансируемые из бюджетов всех уровней</t>
  </si>
  <si>
    <t>в том числе</t>
  </si>
  <si>
    <t>функционирует</t>
  </si>
  <si>
    <t>Федеральный бюджет</t>
  </si>
  <si>
    <t>Региональный   бюджет</t>
  </si>
  <si>
    <t>Муниципальный бюджет</t>
  </si>
  <si>
    <t>не функционирует</t>
  </si>
  <si>
    <t>по МО всего</t>
  </si>
  <si>
    <t xml:space="preserve"> в том числе:</t>
  </si>
  <si>
    <t>2009 год (план)</t>
  </si>
  <si>
    <t>То  же  в % к отпуску в сеть (стр.7/стр.6)</t>
  </si>
  <si>
    <t>Полезный   отпуск  теплоэнергии  (стр.6-стр.7)</t>
  </si>
  <si>
    <t>коммерческий, сверхлимита</t>
  </si>
  <si>
    <t xml:space="preserve">Темп 
роста 
к 
тарифу 
</t>
  </si>
  <si>
    <t>Отчет по выполнению капитальных и текущих ремонтов</t>
  </si>
  <si>
    <t>Наименование работ с указанием места проведения</t>
  </si>
  <si>
    <t>Утверждено на 2008 год</t>
  </si>
  <si>
    <t>Выполнено фактически в 2008 году</t>
  </si>
  <si>
    <t>Номер акта выполненых работ</t>
  </si>
  <si>
    <t>в натуральных показателях</t>
  </si>
  <si>
    <t>Руковидитель организации</t>
  </si>
  <si>
    <t>подпись</t>
  </si>
  <si>
    <t>Ф.И.О.</t>
  </si>
  <si>
    <t>Отвественный исполнитель</t>
  </si>
  <si>
    <t>Калькуляция расходов, связанных с производством, передачей  и сбытом тепловой энергии, (наименование ЭСО), на 2010 год</t>
  </si>
  <si>
    <t xml:space="preserve"> 2008 год</t>
  </si>
  <si>
    <t>Базовый период- 2009 год</t>
  </si>
  <si>
    <t>Период
регулиро-вания - 2010 год</t>
  </si>
  <si>
    <t>2010 г</t>
  </si>
  <si>
    <t xml:space="preserve">Темп 
роста 
к 
тарифу 2008 г. 
</t>
  </si>
  <si>
    <t xml:space="preserve">Темп 
роста 
к 
тарифу 2009 г.
</t>
  </si>
  <si>
    <t xml:space="preserve">Темп 
роста
к 
тарифу
2009г.
</t>
  </si>
  <si>
    <t>2009 г.</t>
  </si>
  <si>
    <t>Период
регули-
рования - 2010 год</t>
  </si>
  <si>
    <t>Темп 
роста к
 тарифу
 2009 г.</t>
  </si>
  <si>
    <t>Темп 
роста к
 оценке
 2009 г.</t>
  </si>
  <si>
    <t>Базовый период - 2009 год</t>
  </si>
  <si>
    <t>Период регулирования - 2010 год</t>
  </si>
  <si>
    <t>2008 год</t>
  </si>
  <si>
    <t xml:space="preserve">Базовый период - 2009 год </t>
  </si>
  <si>
    <t>Период регулирования-
2010 год</t>
  </si>
  <si>
    <t>Факт 2008 года</t>
  </si>
  <si>
    <t>Факт 1 квартала 2009 года</t>
  </si>
  <si>
    <t>Оценка  2009 года</t>
  </si>
  <si>
    <t>Период регулирования -  2010 год</t>
  </si>
  <si>
    <t>Факт 2008 г.</t>
  </si>
  <si>
    <t>Оценка 2009 г.</t>
  </si>
  <si>
    <t>Период регулирования -2010 год</t>
  </si>
  <si>
    <t>Плановый реестр ремонтных работ</t>
  </si>
  <si>
    <t>Утверждено на 2010 год</t>
  </si>
  <si>
    <t>Номер и дата сметы</t>
  </si>
  <si>
    <t>Оценка 2009 года</t>
  </si>
  <si>
    <t>Факт 2008г.</t>
  </si>
  <si>
    <t>Оценка 2009года</t>
  </si>
  <si>
    <t>Факт - 2008 год</t>
  </si>
  <si>
    <t xml:space="preserve">БАЗОВЫЙ ПЕРИОД 2009 год:     </t>
  </si>
  <si>
    <t>Оценка 2009 год</t>
  </si>
  <si>
    <t>Период  регулирования - 2010 год</t>
  </si>
  <si>
    <t>Факт 
2008 г.</t>
  </si>
  <si>
    <t xml:space="preserve">Базовый период- 2009 г.       </t>
  </si>
  <si>
    <t>Период
регулирова-ния -2010 год</t>
  </si>
  <si>
    <t>Период
регулирования - 2010 год</t>
  </si>
  <si>
    <t>2008 г.
Факт</t>
  </si>
  <si>
    <t>Базовый период  - 2009 г.</t>
  </si>
  <si>
    <t>Период регулирования -2010 г.</t>
  </si>
  <si>
    <t>Базовый период-2009год</t>
  </si>
  <si>
    <t>Период
регулиро-   вания - 2010 год</t>
  </si>
  <si>
    <t>План на 
период
регулиро-
вания- 2010 год</t>
  </si>
  <si>
    <t xml:space="preserve">  В течение базового  периода - 2009 года</t>
  </si>
  <si>
    <t>2008 г.
факт</t>
  </si>
  <si>
    <t>Базовый период   2009 г.</t>
  </si>
  <si>
    <t>Период регулиро-вания- 2010 год</t>
  </si>
  <si>
    <t>Период регулиро-вания - 2010 год</t>
  </si>
  <si>
    <t>Базовый 
период-2009 год</t>
  </si>
  <si>
    <t>Расчет распределения цеховых, общехозяйственных расходов на 2009-2010 годы</t>
  </si>
  <si>
    <t>Затраты на покупную электрическую энергию по уровням напряжения</t>
  </si>
  <si>
    <t>2009 год</t>
  </si>
  <si>
    <t>2010 год</t>
  </si>
  <si>
    <t>тариф на энергию (руб/кВт.ч)</t>
  </si>
  <si>
    <t>объем энергии (тыс.кВт.ч)</t>
  </si>
  <si>
    <t>тариф на заявленную мощность (руб.кВт.мес)</t>
  </si>
  <si>
    <t>годовой объем мощности (МВт)</t>
  </si>
  <si>
    <t>Затраты на покупную электрическую энергию по уровням напряжения (тыс.руб.)</t>
  </si>
  <si>
    <t>энергия НН (0,4 кВ и ниже) (тыс.руб.)</t>
  </si>
  <si>
    <t>заявленная мощность по НН (0,4 кВ и ниже) (тыс.руб.)</t>
  </si>
  <si>
    <t>энергия СН 2 (1-20 кВ) (тыс.руб.)</t>
  </si>
  <si>
    <t>заявленная мощность по СН 2 (1-20 кВ) (тыс.руб.)</t>
  </si>
  <si>
    <t>энергия СН 1 (35 кВ) (тыс.руб.)</t>
  </si>
  <si>
    <t>заявленная мощность по СН 1 (35 кВ) (тыс.руб.)</t>
  </si>
  <si>
    <t>энергия ВН (110 кВ и выше) (тыс.руб.)</t>
  </si>
  <si>
    <t>заявленная мощность по ВН (110 кВ и выше) (тыс.руб.)</t>
  </si>
  <si>
    <t xml:space="preserve">энергия по свободным (нерегулируемым) ценам (тыс.руб.) </t>
  </si>
  <si>
    <t>заявленная мощность по свободным (нерегулируемым) ценам (тыс.руб.)</t>
  </si>
  <si>
    <t>2.1</t>
  </si>
  <si>
    <t>2.1.1</t>
  </si>
  <si>
    <t>2.1.2</t>
  </si>
  <si>
    <t>2.2</t>
  </si>
  <si>
    <t>2.2.1</t>
  </si>
  <si>
    <t>2.2.2</t>
  </si>
  <si>
    <t>3.1.1</t>
  </si>
  <si>
    <t>3.1.2</t>
  </si>
  <si>
    <t>3.2.1</t>
  </si>
  <si>
    <t>3.2.2</t>
  </si>
  <si>
    <t>4.1</t>
  </si>
  <si>
    <t>4.1.1</t>
  </si>
  <si>
    <t>4.1.2</t>
  </si>
  <si>
    <t>4.2</t>
  </si>
  <si>
    <t>4.2.1</t>
  </si>
  <si>
    <t>4.2.2</t>
  </si>
  <si>
    <t>5.1</t>
  </si>
  <si>
    <t>5.1.1</t>
  </si>
  <si>
    <t>5.1.2</t>
  </si>
  <si>
    <t>5.2</t>
  </si>
  <si>
    <t>5.2.1</t>
  </si>
  <si>
    <t>5.2.2</t>
  </si>
  <si>
    <t xml:space="preserve">Приложение 1 к таблице  6  </t>
  </si>
  <si>
    <t xml:space="preserve">Приложение 2 к таблице  6  </t>
  </si>
  <si>
    <t>в том числе :</t>
  </si>
  <si>
    <t>Газ природный по регулируемой цене</t>
  </si>
  <si>
    <t>Газ природный по нерегулируемой цене</t>
  </si>
  <si>
    <t>Фактические и плановые затраты на топливо* - всего</t>
  </si>
  <si>
    <t>Не указано!!!</t>
  </si>
  <si>
    <t>Цена топлива (руб./т.), в том числе</t>
  </si>
  <si>
    <t>тариф транспортировки топлива (руб./т.)</t>
  </si>
  <si>
    <t>Объем топлива (т.)</t>
  </si>
  <si>
    <t>Газ природный, в том числе</t>
  </si>
  <si>
    <t>газ по регулируемой цене</t>
  </si>
  <si>
    <t>1.2.1.1</t>
  </si>
  <si>
    <t>Цена топлива (руб./тыс.м3), в том числе</t>
  </si>
  <si>
    <t>1.2.1.2</t>
  </si>
  <si>
    <t>тариф транспортировки топлива (руб./тыс.м3)</t>
  </si>
  <si>
    <t>1.2.1.3</t>
  </si>
  <si>
    <t>Объем топлива (тыс.м3)</t>
  </si>
  <si>
    <t>газ по нерегулируемой цене</t>
  </si>
  <si>
    <t>1.2.2.1</t>
  </si>
  <si>
    <t>1.2.2.2</t>
  </si>
  <si>
    <t>1.2.2.3</t>
  </si>
  <si>
    <t>Объем топлива  (тыс.м3)</t>
  </si>
  <si>
    <t>Нефть</t>
  </si>
  <si>
    <t>1.11.1</t>
  </si>
  <si>
    <t>1.11.2</t>
  </si>
  <si>
    <t>1.11.3</t>
  </si>
  <si>
    <t>1.12</t>
  </si>
  <si>
    <t>Печное бытовое топливо</t>
  </si>
  <si>
    <t>1.12.1</t>
  </si>
  <si>
    <t>1.12.2</t>
  </si>
  <si>
    <t>1.12.3</t>
  </si>
  <si>
    <t>1.13</t>
  </si>
  <si>
    <t>Электроэнергия, в том числе по уровням напряжения</t>
  </si>
  <si>
    <t>1.13.1.1</t>
  </si>
  <si>
    <t>энергия НН (0,4 кВ и ниже)</t>
  </si>
  <si>
    <t>1.13.1.1.1</t>
  </si>
  <si>
    <t>1.13.1.1.2</t>
  </si>
  <si>
    <t>1.13.1.2</t>
  </si>
  <si>
    <t>заявленная мощность по НН (0,4 кВ и ниже)</t>
  </si>
  <si>
    <t>1.13.1.2.1</t>
  </si>
  <si>
    <t>1.13.1.2.2</t>
  </si>
  <si>
    <t>1.13.2.1</t>
  </si>
  <si>
    <t>энергия СН 2 (1-20 кВ)</t>
  </si>
  <si>
    <t>1.13.2.1.1</t>
  </si>
  <si>
    <t>1.13.2.1.2</t>
  </si>
  <si>
    <t>1.13.2.2</t>
  </si>
  <si>
    <t>заявленная мощность по СН 2 (1-20 кВ)</t>
  </si>
  <si>
    <t>1.13.2.2.1</t>
  </si>
  <si>
    <t>1.13.2.2.2</t>
  </si>
  <si>
    <t>1.13.3.1</t>
  </si>
  <si>
    <t>энергия СН 1 (35 кВ)</t>
  </si>
  <si>
    <t>1.13.3.1.1</t>
  </si>
  <si>
    <t>1.13.3.1.2</t>
  </si>
  <si>
    <t>1.13.3.2</t>
  </si>
  <si>
    <t>заявленная мощность по СН 1 (35 кВ)</t>
  </si>
  <si>
    <t>1.13.3.2.1</t>
  </si>
  <si>
    <t>1.13.3.2.2</t>
  </si>
  <si>
    <t>1.13.4.1</t>
  </si>
  <si>
    <t>энергия ВН (110 кВ и выше)</t>
  </si>
  <si>
    <t>1.13.4.1.1</t>
  </si>
  <si>
    <t>1.13.4.1.2</t>
  </si>
  <si>
    <t>1.13.4.2</t>
  </si>
  <si>
    <t>заявленная мощность по ВН (110 кВ и выше)</t>
  </si>
  <si>
    <t>1.13.4.2.1</t>
  </si>
  <si>
    <t>1.13.4.2.2</t>
  </si>
  <si>
    <t>1.13.5.1</t>
  </si>
  <si>
    <t>энергия по свободным (нерегулируемым) ценам</t>
  </si>
  <si>
    <t>1.13.5.1.1</t>
  </si>
  <si>
    <t>1.13.5.1.2</t>
  </si>
  <si>
    <t>1.13.5.2</t>
  </si>
  <si>
    <t>заявленная мощность по свободным (нерегулируемым) ценам</t>
  </si>
  <si>
    <t>1.13.5.2.1</t>
  </si>
  <si>
    <t>1.13.5.2.2</t>
  </si>
  <si>
    <t>1.14</t>
  </si>
  <si>
    <t>Затраты на покупную тепловую энергию, в том числе</t>
  </si>
  <si>
    <t>получаемую от блок-станций (комбинированная выработка)</t>
  </si>
  <si>
    <t>покупка потерь от блок-станций</t>
  </si>
  <si>
    <t>3.3</t>
  </si>
  <si>
    <t>3.4</t>
  </si>
  <si>
    <t>покупка потерь от котельных</t>
  </si>
  <si>
    <t>4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</si>
  <si>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</si>
  <si>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</si>
  <si>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</t>
  </si>
  <si>
    <t>6.1</t>
  </si>
  <si>
    <t>амортизация, включая амортизацию производственного оборудования</t>
  </si>
  <si>
    <t>6.2</t>
  </si>
  <si>
    <t>6.3</t>
  </si>
  <si>
    <t>другие  расходы по содержанию и эксплуатации оборудования, в том числе</t>
  </si>
  <si>
    <t>6.3.1</t>
  </si>
  <si>
    <t>- заработная плата ремонтного персонала</t>
  </si>
  <si>
    <t>6.3.2</t>
  </si>
  <si>
    <t>- отчисления на соц нужды от заработной платы ремонтного персонала</t>
  </si>
  <si>
    <t>6.4</t>
  </si>
  <si>
    <t>материалы, в том числе</t>
  </si>
  <si>
    <t>6.4.1</t>
  </si>
  <si>
    <t>-реагенты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</si>
  <si>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</si>
  <si>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</si>
  <si>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</si>
  <si>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отчисления на соц нужды от заработной платы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</si>
  <si>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</si>
  <si>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</si>
  <si>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</si>
  <si>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</si>
  <si>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</si>
  <si>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</si>
  <si>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</si>
  <si>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9.7</t>
  </si>
  <si>
    <t>непроизводственные    расходы   (налоги  и  другие обязательные платежи и сборы) всего, в том числе:</t>
  </si>
  <si>
    <t>9.7.1</t>
  </si>
  <si>
    <t>- налог на землю</t>
  </si>
  <si>
    <t>9.8</t>
  </si>
  <si>
    <t>другие   затраты,   относимые   на   себестоимость продукции всего, в том числе:</t>
  </si>
  <si>
    <t>9.8.1</t>
  </si>
  <si>
    <t>- аренда</t>
  </si>
  <si>
    <t>Затраты на покупную электрическую энергию, по уровням напряжения:</t>
  </si>
  <si>
    <t>10.1.1</t>
  </si>
  <si>
    <t>10.1.1.1</t>
  </si>
  <si>
    <t>10.1.1.2</t>
  </si>
  <si>
    <t>10.1.2</t>
  </si>
  <si>
    <t>10.1.2.1</t>
  </si>
  <si>
    <t>10.1.2.2</t>
  </si>
  <si>
    <t>10.2.1</t>
  </si>
  <si>
    <t>10.2.1.1</t>
  </si>
  <si>
    <t>10.2.1.2</t>
  </si>
  <si>
    <t>10.2.2</t>
  </si>
  <si>
    <t>10.2.2.1</t>
  </si>
  <si>
    <t>10.2.2.2</t>
  </si>
  <si>
    <t>10.3.1</t>
  </si>
  <si>
    <t>10.3.1.1</t>
  </si>
  <si>
    <t>10.3.1.2</t>
  </si>
  <si>
    <t>10.3.2</t>
  </si>
  <si>
    <t>10.3.2.1</t>
  </si>
  <si>
    <t>10.3.2.2</t>
  </si>
  <si>
    <t>10.4.1</t>
  </si>
  <si>
    <t>10.4.1.1</t>
  </si>
  <si>
    <t>10.4.1.2</t>
  </si>
  <si>
    <t>10.4.2</t>
  </si>
  <si>
    <t>10.4.2.1</t>
  </si>
  <si>
    <t>10.4.2.2</t>
  </si>
  <si>
    <t>10.5.1</t>
  </si>
  <si>
    <t>10.5.1.1</t>
  </si>
  <si>
    <t>10.5.1.2</t>
  </si>
  <si>
    <t>10.5.2</t>
  </si>
  <si>
    <t>10.5.2.1</t>
  </si>
  <si>
    <t>10.5.2.2</t>
  </si>
  <si>
    <t>Итого расходы</t>
  </si>
  <si>
    <t>Объем дотаций из всех уровней бюджета</t>
  </si>
  <si>
    <t>13.1</t>
  </si>
  <si>
    <t>13.1.1</t>
  </si>
  <si>
    <t>капитальные вложения</t>
  </si>
  <si>
    <t>13.2</t>
  </si>
  <si>
    <t>13.3</t>
  </si>
  <si>
    <t>13.4</t>
  </si>
  <si>
    <t>13.5</t>
  </si>
  <si>
    <t>Налоги, сборы, платежи - всего,в том числе</t>
  </si>
  <si>
    <t>13.5.1</t>
  </si>
  <si>
    <t>на прибыль</t>
  </si>
  <si>
    <t>Убыток</t>
  </si>
  <si>
    <t>Товарная продукция без НДС:</t>
  </si>
  <si>
    <t>16</t>
  </si>
  <si>
    <t>Товарная продукция с НДС</t>
  </si>
  <si>
    <t>17</t>
  </si>
  <si>
    <t>Полезный отпуск продукции (Гкал)</t>
  </si>
  <si>
    <t>2010 год (план)</t>
  </si>
  <si>
    <t xml:space="preserve">Калькуляция  затрат теплоснабжающих организаций. </t>
  </si>
  <si>
    <t>Расчет затрат на воду    (водоотведение)</t>
  </si>
  <si>
    <t>Выработка теплоэнергии</t>
  </si>
  <si>
    <t>Единица измерения</t>
  </si>
  <si>
    <t>тыс.куб.м.</t>
  </si>
  <si>
    <t>Удельная норма расхода на вырабатываемую теплоэнергию</t>
  </si>
  <si>
    <t>куб.м/Гкал</t>
  </si>
  <si>
    <t>Тариф на холодную воду</t>
  </si>
  <si>
    <t>руб.куб.м</t>
  </si>
  <si>
    <t>Себестоимость производства собственной воды</t>
  </si>
  <si>
    <t>Затраты на воду для технологических целей</t>
  </si>
  <si>
    <t xml:space="preserve">Затраты на воду для нужд горячего водоснабжения </t>
  </si>
  <si>
    <t>4.1.</t>
  </si>
  <si>
    <t>4.2.</t>
  </si>
  <si>
    <t>4.3.</t>
  </si>
  <si>
    <t>4.4.</t>
  </si>
  <si>
    <t>5.1.</t>
  </si>
  <si>
    <t>5.2.</t>
  </si>
  <si>
    <t>5.3.</t>
  </si>
  <si>
    <t>5.4.</t>
  </si>
  <si>
    <t>Общие затраты на водопотребление (стр.4.4.+стр.5.4.)</t>
  </si>
  <si>
    <t>Объем водоотведения</t>
  </si>
  <si>
    <t>Себестоимость принятых стоков (собственных)</t>
  </si>
  <si>
    <t>Затраты на водоотведение</t>
  </si>
  <si>
    <t>7.3.</t>
  </si>
  <si>
    <t>7.4.</t>
  </si>
  <si>
    <t>Руководитель организации</t>
  </si>
  <si>
    <t>Наименование материалов</t>
  </si>
  <si>
    <t>Цена за единицу, руб.</t>
  </si>
  <si>
    <t>Натуральный расход, тн</t>
  </si>
  <si>
    <t>Итого затраты тыс.руб.</t>
  </si>
  <si>
    <t>Норматив на 1 Гкал</t>
  </si>
  <si>
    <t xml:space="preserve">1. </t>
  </si>
  <si>
    <t>Соль</t>
  </si>
  <si>
    <t>Химреагент для химподготовки воды</t>
  </si>
  <si>
    <t>Предусмотрено в тарифе на 2009 г.</t>
  </si>
  <si>
    <t>Оценка  2009 г.</t>
  </si>
  <si>
    <t>Таблица № 10.1</t>
  </si>
  <si>
    <t>Объемы ремонтных работ, тыс. руб.</t>
  </si>
  <si>
    <t>Итого за год</t>
  </si>
  <si>
    <t>Наименование затрат</t>
  </si>
  <si>
    <t>Период
регулиро-вания-
2010 год</t>
  </si>
  <si>
    <t>Затраты на капитальный ремонт</t>
  </si>
  <si>
    <t>в том числе по видам затрат:</t>
  </si>
  <si>
    <t>заработная плата ремонтного персонала</t>
  </si>
  <si>
    <t>отчисления с зарплаты ремонтного персонала</t>
  </si>
  <si>
    <t>материалы  (расчет прилагается)</t>
  </si>
  <si>
    <t>Предус-    мотрено в тарифе</t>
  </si>
  <si>
    <t>Предус-мотрено в тарифе</t>
  </si>
  <si>
    <t>Затраты на текущий ремонт</t>
  </si>
  <si>
    <t>отчисления на соц.нужды с зарплаты ремонтного персонала</t>
  </si>
  <si>
    <t>Расчет затрат на ремонтные работы, включая капитальный и текущий ремонты</t>
  </si>
  <si>
    <t>Ответственный исполнитель</t>
  </si>
  <si>
    <t>Период 
регулирования</t>
  </si>
  <si>
    <t>Факт - 1 квартал 2009 года</t>
  </si>
  <si>
    <t>2009 год -
оценка</t>
  </si>
  <si>
    <t>2009 год - в тарифе</t>
  </si>
  <si>
    <t>21.</t>
  </si>
  <si>
    <t>22.</t>
  </si>
  <si>
    <t>Таблица № 5</t>
  </si>
  <si>
    <t>Приложение к таблице  № 5</t>
  </si>
  <si>
    <t>Таблица № 7</t>
  </si>
  <si>
    <t>Единица измере-ния</t>
  </si>
  <si>
    <t>Таблица № 10.2</t>
  </si>
  <si>
    <t>Таблица № 9.2.</t>
  </si>
  <si>
    <t>Объем потребления воды всего (стр.4+стр.5)</t>
  </si>
  <si>
    <t>Тариф на водоотведение</t>
  </si>
  <si>
    <t>Итого затрат на водопотребление и водоотведение (стр.6.+стр.7.)</t>
  </si>
  <si>
    <t>Холодная вода для технологических целей (используемая в процессе производства тепловой энергии - на подпитку, эаполнение системы, на выработку и т.д.)</t>
  </si>
  <si>
    <t>Затраты на холодную воду для нужд горячего водоснабжения  по группам потребителей (если затраты ХВС на ГВС,  если предусмотрено в тарифе в предыдущие годы)</t>
  </si>
  <si>
    <t>Расчет затрат на материалы, связанные производством, передачей и сбытом тепловой энергии</t>
  </si>
  <si>
    <t>Затраты на горячую воду с учетом покупки химочищенной воды</t>
  </si>
  <si>
    <t>в суммовом выражении</t>
  </si>
  <si>
    <t xml:space="preserve"> в том числе по группам потребителей:</t>
  </si>
  <si>
    <t xml:space="preserve"> и т.д.</t>
  </si>
  <si>
    <t>в натуральном выражении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</si>
</sst>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_р_."/>
    <numFmt numFmtId="170" formatCode="#,##0.0_р_."/>
    <numFmt numFmtId="171" formatCode="#,##0.00_р_."/>
    <numFmt numFmtId="172" formatCode="#,##0.0_р_.;[Red]\-#,##0.0_р_."/>
    <numFmt numFmtId="173" formatCode="0.0_ ;[Red]\-0.0\ "/>
    <numFmt numFmtId="174" formatCode="#,##0.00_ ;[Red]\-#,##0.00\ "/>
    <numFmt numFmtId="175" formatCode="#,##0.000_ ;[Red]\-#,##0.000\ "/>
    <numFmt numFmtId="176" formatCode="#,##0_ ;[Red]\-#,##0\ "/>
    <numFmt numFmtId="177" formatCode="0.0%"/>
    <numFmt numFmtId="178" formatCode="_-* #,##0.0_р_._-;\-* #,##0.0_р_._-;_-* &quot;-&quot;_р_._-;_-@_-"/>
    <numFmt numFmtId="179" formatCode="0.000%"/>
    <numFmt numFmtId="180" formatCode="0.0000"/>
    <numFmt numFmtId="181" formatCode="0.000"/>
    <numFmt numFmtId="182" formatCode="[$€-2]\ ###,000_);[Red]\([$€-2]\ ###,000\)"/>
    <numFmt numFmtId="183" formatCode="#,##0.0"/>
    <numFmt numFmtId="184" formatCode="0.00000"/>
  </numFmts>
  <fonts count="69">
    <font>
      <sz val="10"/>
      <name val="Arial Cyr"/>
      <family val="0"/>
    </font>
    <font>
      <b/>
      <sz val="10"/>
      <name val="Arial Cyr"/>
      <family val="2"/>
    </font>
    <font>
      <b/>
      <sz val="10"/>
      <color indexed="18"/>
      <name val="Arial"/>
      <family val="2"/>
    </font>
    <font>
      <b/>
      <i/>
      <sz val="10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12"/>
      <name val="Arial Cyr"/>
      <family val="2"/>
    </font>
    <font>
      <b/>
      <sz val="12"/>
      <color indexed="18"/>
      <name val="Times New Roman"/>
      <family val="1"/>
    </font>
    <font>
      <sz val="10"/>
      <name val="Courier New"/>
      <family val="3"/>
    </font>
    <font>
      <sz val="12"/>
      <name val="Times New Roman"/>
      <family val="1"/>
    </font>
    <font>
      <b/>
      <u val="single"/>
      <sz val="12"/>
      <color indexed="17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7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8"/>
      <color indexed="12"/>
      <name val="Arial Cyr"/>
      <family val="2"/>
    </font>
    <font>
      <sz val="8"/>
      <name val="Arial CE"/>
      <family val="2"/>
    </font>
    <font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9.5"/>
      <name val="Arial Cyr"/>
      <family val="0"/>
    </font>
    <font>
      <b/>
      <sz val="9.5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.5"/>
      <name val="Arial Cyr"/>
      <family val="0"/>
    </font>
    <font>
      <sz val="12"/>
      <name val="Arial Cyr"/>
      <family val="2"/>
    </font>
    <font>
      <b/>
      <i/>
      <sz val="12"/>
      <name val="Arial Cyr"/>
      <family val="2"/>
    </font>
    <font>
      <b/>
      <sz val="12"/>
      <color indexed="18"/>
      <name val="Arial"/>
      <family val="2"/>
    </font>
    <font>
      <vertAlign val="superscript"/>
      <sz val="9.5"/>
      <name val="Arial Cyr"/>
      <family val="0"/>
    </font>
    <font>
      <b/>
      <i/>
      <sz val="9"/>
      <name val="Arial Cyr"/>
      <family val="0"/>
    </font>
    <font>
      <vertAlign val="superscript"/>
      <sz val="12"/>
      <name val="Arial Cyr"/>
      <family val="0"/>
    </font>
    <font>
      <u val="single"/>
      <sz val="9"/>
      <name val="Arial Cyr"/>
      <family val="0"/>
    </font>
    <font>
      <vertAlign val="subscript"/>
      <sz val="10"/>
      <name val="Arial Cyr"/>
      <family val="0"/>
    </font>
    <font>
      <vertAlign val="subscript"/>
      <sz val="10"/>
      <name val="Arial"/>
      <family val="2"/>
    </font>
    <font>
      <sz val="9"/>
      <color indexed="9"/>
      <name val="Arial Cyr"/>
      <family val="2"/>
    </font>
    <font>
      <b/>
      <sz val="10.5"/>
      <name val="Arial Cyr"/>
      <family val="0"/>
    </font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color indexed="48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9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15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/>
    </xf>
    <xf numFmtId="49" fontId="0" fillId="0" borderId="3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wrapText="1"/>
      <protection locked="0"/>
    </xf>
    <xf numFmtId="165" fontId="18" fillId="0" borderId="1" xfId="0" applyNumberFormat="1" applyFont="1" applyFill="1" applyBorder="1" applyAlignment="1" applyProtection="1">
      <alignment wrapText="1"/>
      <protection/>
    </xf>
    <xf numFmtId="49" fontId="0" fillId="0" borderId="1" xfId="0" applyNumberFormat="1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 vertical="top" wrapText="1" indent="1"/>
      <protection locked="0"/>
    </xf>
    <xf numFmtId="165" fontId="18" fillId="0" borderId="1" xfId="0" applyNumberFormat="1" applyFont="1" applyBorder="1" applyAlignment="1" applyProtection="1">
      <alignment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165" fontId="18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165" fontId="18" fillId="0" borderId="1" xfId="0" applyNumberFormat="1" applyFont="1" applyFill="1" applyBorder="1" applyAlignment="1" applyProtection="1">
      <alignment vertical="center" wrapText="1"/>
      <protection/>
    </xf>
    <xf numFmtId="0" fontId="18" fillId="0" borderId="1" xfId="0" applyFont="1" applyBorder="1" applyAlignment="1" applyProtection="1">
      <alignment horizontal="left" vertical="center" wrapText="1" indent="1"/>
      <protection locked="0"/>
    </xf>
    <xf numFmtId="0" fontId="18" fillId="0" borderId="1" xfId="0" applyFont="1" applyBorder="1" applyAlignment="1" applyProtection="1">
      <alignment vertical="justify" wrapText="1"/>
      <protection locked="0"/>
    </xf>
    <xf numFmtId="0" fontId="0" fillId="0" borderId="0" xfId="0" applyFont="1" applyAlignment="1" applyProtection="1">
      <alignment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18" fillId="0" borderId="1" xfId="0" applyNumberFormat="1" applyFont="1" applyBorder="1" applyAlignment="1" applyProtection="1">
      <alignment vertical="top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164" fontId="1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4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9" fontId="0" fillId="2" borderId="1" xfId="26" applyFill="1" applyBorder="1" applyAlignment="1">
      <alignment/>
    </xf>
    <xf numFmtId="0" fontId="18" fillId="2" borderId="1" xfId="0" applyFont="1" applyFill="1" applyBorder="1" applyAlignment="1">
      <alignment/>
    </xf>
    <xf numFmtId="2" fontId="28" fillId="2" borderId="1" xfId="0" applyNumberFormat="1" applyFont="1" applyFill="1" applyBorder="1" applyAlignment="1">
      <alignment/>
    </xf>
    <xf numFmtId="0" fontId="26" fillId="2" borderId="1" xfId="0" applyFill="1" applyBorder="1" applyAlignment="1">
      <alignment/>
    </xf>
    <xf numFmtId="2" fontId="29" fillId="2" borderId="1" xfId="0" applyNumberFormat="1" applyFont="1" applyFill="1" applyBorder="1" applyAlignment="1">
      <alignment/>
    </xf>
    <xf numFmtId="2" fontId="18" fillId="2" borderId="1" xfId="0" applyNumberFormat="1" applyFont="1" applyFill="1" applyBorder="1" applyAlignment="1">
      <alignment/>
    </xf>
    <xf numFmtId="9" fontId="18" fillId="2" borderId="1" xfId="26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26" fillId="2" borderId="1" xfId="0" applyNumberFormat="1" applyFill="1" applyBorder="1" applyAlignment="1">
      <alignment/>
    </xf>
    <xf numFmtId="9" fontId="0" fillId="0" borderId="1" xfId="26" applyFill="1" applyBorder="1" applyAlignment="1">
      <alignment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0" fontId="3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/>
    </xf>
    <xf numFmtId="16" fontId="15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vertical="top" wrapText="1"/>
    </xf>
    <xf numFmtId="49" fontId="37" fillId="0" borderId="1" xfId="0" applyNumberFormat="1" applyFont="1" applyBorder="1" applyAlignment="1">
      <alignment vertical="top" wrapText="1"/>
    </xf>
    <xf numFmtId="2" fontId="37" fillId="0" borderId="1" xfId="0" applyNumberFormat="1" applyFont="1" applyBorder="1" applyAlignment="1">
      <alignment vertical="top" wrapText="1"/>
    </xf>
    <xf numFmtId="49" fontId="38" fillId="0" borderId="1" xfId="0" applyNumberFormat="1" applyFont="1" applyBorder="1" applyAlignment="1">
      <alignment vertical="top" wrapText="1"/>
    </xf>
    <xf numFmtId="0" fontId="0" fillId="0" borderId="9" xfId="0" applyBorder="1" applyAlignment="1">
      <alignment/>
    </xf>
    <xf numFmtId="0" fontId="33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6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4" xfId="0" applyBorder="1" applyAlignment="1">
      <alignment/>
    </xf>
    <xf numFmtId="0" fontId="42" fillId="0" borderId="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43" fillId="0" borderId="1" xfId="0" applyFont="1" applyBorder="1" applyAlignment="1">
      <alignment/>
    </xf>
    <xf numFmtId="0" fontId="44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43" fillId="0" borderId="1" xfId="0" applyFont="1" applyBorder="1" applyAlignment="1">
      <alignment wrapText="1"/>
    </xf>
    <xf numFmtId="0" fontId="43" fillId="0" borderId="14" xfId="0" applyFont="1" applyBorder="1" applyAlignment="1">
      <alignment/>
    </xf>
    <xf numFmtId="0" fontId="43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9" fillId="0" borderId="11" xfId="0" applyFont="1" applyBorder="1" applyAlignment="1">
      <alignment horizontal="justify" wrapText="1"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/>
    </xf>
    <xf numFmtId="0" fontId="0" fillId="0" borderId="28" xfId="15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wrapText="1"/>
    </xf>
    <xf numFmtId="0" fontId="47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52" fillId="0" borderId="0" xfId="0" applyFont="1" applyBorder="1" applyAlignment="1">
      <alignment/>
    </xf>
    <xf numFmtId="0" fontId="0" fillId="0" borderId="32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1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4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4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43" fillId="0" borderId="3" xfId="0" applyFont="1" applyBorder="1" applyAlignment="1">
      <alignment wrapText="1"/>
    </xf>
    <xf numFmtId="0" fontId="43" fillId="0" borderId="6" xfId="0" applyFont="1" applyBorder="1" applyAlignment="1">
      <alignment/>
    </xf>
    <xf numFmtId="0" fontId="0" fillId="0" borderId="23" xfId="0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0" fillId="0" borderId="0" xfId="19" applyFont="1" applyProtection="1">
      <alignment/>
      <protection/>
    </xf>
    <xf numFmtId="0" fontId="20" fillId="0" borderId="0" xfId="19" applyFont="1" applyFill="1" applyProtection="1">
      <alignment/>
      <protection/>
    </xf>
    <xf numFmtId="49" fontId="20" fillId="0" borderId="0" xfId="19" applyNumberFormat="1" applyFont="1" applyProtection="1">
      <alignment/>
      <protection/>
    </xf>
    <xf numFmtId="177" fontId="20" fillId="0" borderId="0" xfId="19" applyNumberFormat="1" applyFont="1" applyFill="1" applyProtection="1">
      <alignment/>
      <protection/>
    </xf>
    <xf numFmtId="49" fontId="5" fillId="0" borderId="0" xfId="19" applyNumberFormat="1" applyFont="1" applyAlignment="1" applyProtection="1">
      <alignment horizontal="center"/>
      <protection/>
    </xf>
    <xf numFmtId="0" fontId="5" fillId="0" borderId="0" xfId="19" applyFont="1" applyBorder="1" applyAlignment="1" applyProtection="1">
      <alignment/>
      <protection/>
    </xf>
    <xf numFmtId="0" fontId="5" fillId="0" borderId="0" xfId="18" applyFont="1" applyBorder="1" applyAlignment="1" applyProtection="1">
      <alignment/>
      <protection/>
    </xf>
    <xf numFmtId="0" fontId="20" fillId="0" borderId="0" xfId="19" applyFont="1" applyAlignment="1" applyProtection="1">
      <alignment horizontal="center"/>
      <protection/>
    </xf>
    <xf numFmtId="49" fontId="4" fillId="2" borderId="1" xfId="21" applyNumberFormat="1" applyFont="1" applyFill="1" applyBorder="1" applyAlignment="1" applyProtection="1">
      <alignment horizontal="centerContinuous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49" fontId="4" fillId="2" borderId="14" xfId="21" applyNumberFormat="1" applyFont="1" applyFill="1" applyBorder="1" applyAlignment="1" applyProtection="1">
      <alignment horizontal="center" vertical="center" wrapText="1"/>
      <protection/>
    </xf>
    <xf numFmtId="49" fontId="4" fillId="2" borderId="14" xfId="0" applyNumberFormat="1" applyFont="1" applyFill="1" applyBorder="1" applyAlignment="1" applyProtection="1">
      <alignment horizontal="center" vertical="center" wrapText="1"/>
      <protection/>
    </xf>
    <xf numFmtId="49" fontId="4" fillId="2" borderId="45" xfId="19" applyNumberFormat="1" applyFont="1" applyFill="1" applyBorder="1" applyAlignment="1" applyProtection="1">
      <alignment horizontal="center"/>
      <protection/>
    </xf>
    <xf numFmtId="49" fontId="4" fillId="2" borderId="41" xfId="19" applyNumberFormat="1" applyFont="1" applyFill="1" applyBorder="1" applyAlignment="1" applyProtection="1">
      <alignment horizontal="center"/>
      <protection/>
    </xf>
    <xf numFmtId="4" fontId="4" fillId="2" borderId="41" xfId="19" applyNumberFormat="1" applyFont="1" applyFill="1" applyBorder="1" applyAlignment="1" applyProtection="1">
      <alignment horizontal="right"/>
      <protection/>
    </xf>
    <xf numFmtId="183" fontId="4" fillId="2" borderId="43" xfId="19" applyNumberFormat="1" applyFont="1" applyFill="1" applyBorder="1" applyAlignment="1" applyProtection="1">
      <alignment horizontal="right"/>
      <protection/>
    </xf>
    <xf numFmtId="49" fontId="20" fillId="2" borderId="46" xfId="19" applyNumberFormat="1" applyFont="1" applyFill="1" applyBorder="1" applyAlignment="1" applyProtection="1">
      <alignment horizontal="center" vertical="center" wrapText="1"/>
      <protection/>
    </xf>
    <xf numFmtId="0" fontId="20" fillId="3" borderId="38" xfId="18" applyFont="1" applyFill="1" applyBorder="1" applyAlignment="1" applyProtection="1">
      <alignment horizontal="center"/>
      <protection locked="0"/>
    </xf>
    <xf numFmtId="2" fontId="20" fillId="2" borderId="38" xfId="19" applyNumberFormat="1" applyFont="1" applyFill="1" applyBorder="1" applyAlignment="1" applyProtection="1">
      <alignment horizontal="right"/>
      <protection/>
    </xf>
    <xf numFmtId="4" fontId="20" fillId="4" borderId="38" xfId="19" applyNumberFormat="1" applyFont="1" applyFill="1" applyBorder="1" applyAlignment="1" applyProtection="1">
      <alignment horizontal="right"/>
      <protection locked="0"/>
    </xf>
    <xf numFmtId="2" fontId="20" fillId="4" borderId="38" xfId="19" applyNumberFormat="1" applyFont="1" applyFill="1" applyBorder="1" applyAlignment="1" applyProtection="1">
      <alignment horizontal="right"/>
      <protection/>
    </xf>
    <xf numFmtId="2" fontId="20" fillId="4" borderId="38" xfId="19" applyNumberFormat="1" applyFont="1" applyFill="1" applyBorder="1" applyAlignment="1" applyProtection="1">
      <alignment horizontal="right"/>
      <protection locked="0"/>
    </xf>
    <xf numFmtId="4" fontId="20" fillId="4" borderId="39" xfId="19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2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7" fontId="0" fillId="0" borderId="1" xfId="26" applyNumberFormat="1" applyBorder="1" applyAlignment="1">
      <alignment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vertical="top" wrapText="1"/>
    </xf>
    <xf numFmtId="9" fontId="0" fillId="0" borderId="20" xfId="26" applyFont="1" applyBorder="1" applyAlignment="1">
      <alignment/>
    </xf>
    <xf numFmtId="9" fontId="0" fillId="0" borderId="5" xfId="26" applyFont="1" applyBorder="1" applyAlignment="1">
      <alignment/>
    </xf>
    <xf numFmtId="9" fontId="0" fillId="0" borderId="4" xfId="26" applyFont="1" applyBorder="1" applyAlignment="1">
      <alignment/>
    </xf>
    <xf numFmtId="9" fontId="0" fillId="0" borderId="47" xfId="26" applyFont="1" applyBorder="1" applyAlignment="1">
      <alignment/>
    </xf>
    <xf numFmtId="9" fontId="0" fillId="0" borderId="48" xfId="26" applyFont="1" applyBorder="1" applyAlignment="1">
      <alignment/>
    </xf>
    <xf numFmtId="9" fontId="0" fillId="0" borderId="16" xfId="26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" xfId="0" applyNumberForma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9" fontId="0" fillId="0" borderId="1" xfId="26" applyBorder="1" applyAlignment="1">
      <alignment/>
    </xf>
    <xf numFmtId="164" fontId="1" fillId="0" borderId="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81" fontId="9" fillId="0" borderId="1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4" fillId="5" borderId="1" xfId="22" applyFont="1" applyFill="1" applyBorder="1" applyAlignment="1" applyProtection="1">
      <alignment horizontal="left" vertical="center" wrapText="1"/>
      <protection/>
    </xf>
    <xf numFmtId="0" fontId="54" fillId="0" borderId="1" xfId="22" applyFont="1" applyFill="1" applyBorder="1" applyAlignment="1" applyProtection="1">
      <alignment horizontal="left" vertical="center" wrapText="1"/>
      <protection/>
    </xf>
    <xf numFmtId="49" fontId="54" fillId="5" borderId="1" xfId="24" applyNumberFormat="1" applyFont="1" applyFill="1" applyBorder="1" applyAlignment="1" applyProtection="1">
      <alignment horizontal="center" vertical="center" wrapText="1"/>
      <protection/>
    </xf>
    <xf numFmtId="0" fontId="54" fillId="5" borderId="1" xfId="24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horizontal="left" vertical="justify" wrapText="1"/>
    </xf>
    <xf numFmtId="49" fontId="65" fillId="5" borderId="1" xfId="21" applyNumberFormat="1" applyFont="1" applyFill="1" applyBorder="1" applyAlignment="1" applyProtection="1">
      <alignment horizontal="center" vertical="center" wrapText="1"/>
      <protection/>
    </xf>
    <xf numFmtId="0" fontId="55" fillId="0" borderId="0" xfId="24" applyFont="1" applyAlignment="1" applyProtection="1">
      <alignment vertical="center" wrapText="1"/>
      <protection/>
    </xf>
    <xf numFmtId="49" fontId="55" fillId="0" borderId="0" xfId="24" applyNumberFormat="1" applyFont="1" applyAlignment="1" applyProtection="1">
      <alignment vertical="center" wrapText="1"/>
      <protection/>
    </xf>
    <xf numFmtId="0" fontId="56" fillId="0" borderId="0" xfId="24" applyFont="1" applyAlignment="1" applyProtection="1">
      <alignment vertical="center" wrapText="1"/>
      <protection/>
    </xf>
    <xf numFmtId="0" fontId="57" fillId="5" borderId="49" xfId="24" applyFont="1" applyFill="1" applyBorder="1" applyAlignment="1" applyProtection="1">
      <alignment vertical="center" wrapText="1"/>
      <protection/>
    </xf>
    <xf numFmtId="0" fontId="55" fillId="5" borderId="48" xfId="24" applyFont="1" applyFill="1" applyBorder="1" applyAlignment="1" applyProtection="1">
      <alignment vertical="center" wrapText="1"/>
      <protection/>
    </xf>
    <xf numFmtId="0" fontId="56" fillId="5" borderId="0" xfId="24" applyFont="1" applyFill="1" applyBorder="1" applyAlignment="1" applyProtection="1">
      <alignment horizontal="right" vertical="center" wrapText="1"/>
      <protection/>
    </xf>
    <xf numFmtId="0" fontId="58" fillId="5" borderId="0" xfId="24" applyFont="1" applyFill="1" applyBorder="1" applyAlignment="1" applyProtection="1">
      <alignment horizontal="center" vertical="center" wrapText="1"/>
      <protection/>
    </xf>
    <xf numFmtId="0" fontId="55" fillId="5" borderId="50" xfId="24" applyFont="1" applyFill="1" applyBorder="1" applyAlignment="1" applyProtection="1">
      <alignment vertical="center" wrapText="1"/>
      <protection/>
    </xf>
    <xf numFmtId="0" fontId="59" fillId="5" borderId="0" xfId="24" applyFont="1" applyFill="1" applyBorder="1" applyAlignment="1" applyProtection="1">
      <alignment vertical="center" textRotation="90" wrapText="1"/>
      <protection/>
    </xf>
    <xf numFmtId="0" fontId="55" fillId="0" borderId="50" xfId="24" applyFont="1" applyBorder="1" applyAlignment="1" applyProtection="1">
      <alignment vertical="center" wrapText="1"/>
      <protection/>
    </xf>
    <xf numFmtId="0" fontId="59" fillId="5" borderId="50" xfId="24" applyFont="1" applyFill="1" applyBorder="1" applyAlignment="1" applyProtection="1">
      <alignment vertical="center" textRotation="90" wrapText="1"/>
      <protection/>
    </xf>
    <xf numFmtId="4" fontId="60" fillId="5" borderId="0" xfId="24" applyNumberFormat="1" applyFont="1" applyFill="1" applyBorder="1" applyAlignment="1" applyProtection="1">
      <alignment vertical="center" wrapText="1"/>
      <protection/>
    </xf>
    <xf numFmtId="4" fontId="60" fillId="5" borderId="50" xfId="24" applyNumberFormat="1" applyFont="1" applyFill="1" applyBorder="1" applyAlignment="1" applyProtection="1">
      <alignment vertical="center" wrapText="1"/>
      <protection/>
    </xf>
    <xf numFmtId="4" fontId="58" fillId="5" borderId="0" xfId="24" applyNumberFormat="1" applyFont="1" applyFill="1" applyBorder="1" applyAlignment="1" applyProtection="1">
      <alignment horizontal="center" vertical="center" wrapText="1"/>
      <protection/>
    </xf>
    <xf numFmtId="4" fontId="58" fillId="5" borderId="50" xfId="24" applyNumberFormat="1" applyFont="1" applyFill="1" applyBorder="1" applyAlignment="1" applyProtection="1">
      <alignment horizontal="center" vertical="center" wrapText="1"/>
      <protection/>
    </xf>
    <xf numFmtId="0" fontId="61" fillId="0" borderId="0" xfId="24" applyFont="1" applyAlignment="1" applyProtection="1">
      <alignment vertical="center" wrapText="1"/>
      <protection/>
    </xf>
    <xf numFmtId="0" fontId="61" fillId="5" borderId="17" xfId="24" applyFont="1" applyFill="1" applyBorder="1" applyAlignment="1" applyProtection="1">
      <alignment vertical="center" wrapText="1"/>
      <protection/>
    </xf>
    <xf numFmtId="49" fontId="61" fillId="5" borderId="28" xfId="24" applyNumberFormat="1" applyFont="1" applyFill="1" applyBorder="1" applyAlignment="1" applyProtection="1">
      <alignment vertical="center" wrapText="1"/>
      <protection/>
    </xf>
    <xf numFmtId="0" fontId="61" fillId="5" borderId="28" xfId="24" applyFont="1" applyFill="1" applyBorder="1" applyAlignment="1" applyProtection="1">
      <alignment vertical="center" wrapText="1"/>
      <protection/>
    </xf>
    <xf numFmtId="0" fontId="62" fillId="5" borderId="28" xfId="24" applyFont="1" applyFill="1" applyBorder="1" applyAlignment="1" applyProtection="1">
      <alignment vertical="center" wrapText="1"/>
      <protection/>
    </xf>
    <xf numFmtId="0" fontId="61" fillId="5" borderId="18" xfId="24" applyFont="1" applyFill="1" applyBorder="1" applyAlignment="1" applyProtection="1">
      <alignment vertical="center" wrapText="1"/>
      <protection/>
    </xf>
    <xf numFmtId="49" fontId="61" fillId="0" borderId="0" xfId="24" applyNumberFormat="1" applyFont="1" applyAlignment="1" applyProtection="1">
      <alignment vertical="center" wrapText="1"/>
      <protection/>
    </xf>
    <xf numFmtId="0" fontId="62" fillId="0" borderId="0" xfId="24" applyFont="1" applyAlignment="1" applyProtection="1">
      <alignment vertical="center" wrapText="1"/>
      <protection/>
    </xf>
    <xf numFmtId="0" fontId="54" fillId="0" borderId="0" xfId="24" applyFont="1" applyAlignment="1" applyProtection="1">
      <alignment vertical="center" wrapText="1"/>
      <protection/>
    </xf>
    <xf numFmtId="49" fontId="54" fillId="0" borderId="0" xfId="24" applyNumberFormat="1" applyFont="1" applyAlignment="1" applyProtection="1">
      <alignment vertical="center" wrapText="1"/>
      <protection/>
    </xf>
    <xf numFmtId="0" fontId="39" fillId="0" borderId="0" xfId="24" applyFont="1" applyAlignment="1" applyProtection="1">
      <alignment vertical="center" wrapText="1"/>
      <protection/>
    </xf>
    <xf numFmtId="0" fontId="54" fillId="5" borderId="16" xfId="24" applyFont="1" applyFill="1" applyBorder="1" applyAlignment="1" applyProtection="1">
      <alignment vertical="center" wrapText="1"/>
      <protection/>
    </xf>
    <xf numFmtId="49" fontId="54" fillId="5" borderId="49" xfId="24" applyNumberFormat="1" applyFont="1" applyFill="1" applyBorder="1" applyAlignment="1" applyProtection="1">
      <alignment vertical="center" wrapText="1"/>
      <protection/>
    </xf>
    <xf numFmtId="0" fontId="63" fillId="5" borderId="49" xfId="24" applyFont="1" applyFill="1" applyBorder="1" applyAlignment="1" applyProtection="1">
      <alignment vertical="center" wrapText="1"/>
      <protection/>
    </xf>
    <xf numFmtId="0" fontId="64" fillId="5" borderId="49" xfId="24" applyFont="1" applyFill="1" applyBorder="1" applyAlignment="1" applyProtection="1">
      <alignment vertical="center" wrapText="1"/>
      <protection/>
    </xf>
    <xf numFmtId="0" fontId="54" fillId="5" borderId="9" xfId="24" applyFont="1" applyFill="1" applyBorder="1" applyAlignment="1" applyProtection="1">
      <alignment vertical="center" wrapText="1"/>
      <protection/>
    </xf>
    <xf numFmtId="0" fontId="65" fillId="5" borderId="0" xfId="24" applyFont="1" applyFill="1" applyBorder="1" applyAlignment="1" applyProtection="1">
      <alignment horizontal="center" vertical="center" wrapText="1"/>
      <protection/>
    </xf>
    <xf numFmtId="49" fontId="65" fillId="5" borderId="1" xfId="20" applyNumberFormat="1" applyFont="1" applyFill="1" applyBorder="1" applyAlignment="1" applyProtection="1">
      <alignment horizontal="center" vertical="center" wrapText="1"/>
      <protection/>
    </xf>
    <xf numFmtId="49" fontId="65" fillId="6" borderId="1" xfId="24" applyNumberFormat="1" applyFont="1" applyFill="1" applyBorder="1" applyAlignment="1" applyProtection="1">
      <alignment horizontal="center" vertical="center" wrapText="1"/>
      <protection/>
    </xf>
    <xf numFmtId="0" fontId="65" fillId="6" borderId="1" xfId="24" applyFont="1" applyFill="1" applyBorder="1" applyAlignment="1" applyProtection="1">
      <alignment vertical="center" wrapText="1"/>
      <protection/>
    </xf>
    <xf numFmtId="4" fontId="65" fillId="2" borderId="1" xfId="24" applyNumberFormat="1" applyFont="1" applyFill="1" applyBorder="1" applyAlignment="1" applyProtection="1">
      <alignment vertical="center" wrapText="1"/>
      <protection/>
    </xf>
    <xf numFmtId="49" fontId="65" fillId="5" borderId="1" xfId="24" applyNumberFormat="1" applyFont="1" applyFill="1" applyBorder="1" applyAlignment="1" applyProtection="1">
      <alignment horizontal="center" vertical="center" wrapText="1"/>
      <protection/>
    </xf>
    <xf numFmtId="0" fontId="65" fillId="5" borderId="1" xfId="24" applyFont="1" applyFill="1" applyBorder="1" applyAlignment="1" applyProtection="1">
      <alignment vertical="center" wrapText="1"/>
      <protection/>
    </xf>
    <xf numFmtId="0" fontId="54" fillId="5" borderId="1" xfId="24" applyFont="1" applyFill="1" applyBorder="1" applyAlignment="1" applyProtection="1">
      <alignment horizontal="left" vertical="center" wrapText="1"/>
      <protection/>
    </xf>
    <xf numFmtId="0" fontId="65" fillId="5" borderId="1" xfId="22" applyFont="1" applyFill="1" applyBorder="1" applyAlignment="1" applyProtection="1">
      <alignment horizontal="left" vertical="center" wrapText="1"/>
      <protection/>
    </xf>
    <xf numFmtId="49" fontId="54" fillId="5" borderId="1" xfId="24" applyNumberFormat="1" applyFont="1" applyFill="1" applyBorder="1" applyAlignment="1" applyProtection="1">
      <alignment horizontal="left" vertical="center" wrapText="1" indent="2"/>
      <protection/>
    </xf>
    <xf numFmtId="49" fontId="67" fillId="5" borderId="1" xfId="24" applyNumberFormat="1" applyFont="1" applyFill="1" applyBorder="1" applyAlignment="1" applyProtection="1">
      <alignment horizontal="center" vertical="center" wrapText="1"/>
      <protection/>
    </xf>
    <xf numFmtId="49" fontId="68" fillId="5" borderId="1" xfId="24" applyNumberFormat="1" applyFont="1" applyFill="1" applyBorder="1" applyAlignment="1" applyProtection="1">
      <alignment horizontal="left" vertical="center" wrapText="1"/>
      <protection/>
    </xf>
    <xf numFmtId="49" fontId="68" fillId="5" borderId="1" xfId="24" applyNumberFormat="1" applyFont="1" applyFill="1" applyBorder="1" applyAlignment="1" applyProtection="1">
      <alignment horizontal="left" vertical="center" wrapText="1" indent="2"/>
      <protection/>
    </xf>
    <xf numFmtId="0" fontId="54" fillId="5" borderId="1" xfId="24" applyFont="1" applyFill="1" applyBorder="1" applyAlignment="1" applyProtection="1">
      <alignment horizontal="left" vertical="center" wrapText="1" indent="2"/>
      <protection/>
    </xf>
    <xf numFmtId="0" fontId="65" fillId="6" borderId="1" xfId="24" applyFont="1" applyFill="1" applyBorder="1" applyAlignment="1" applyProtection="1">
      <alignment horizontal="left" vertical="center" wrapText="1"/>
      <protection/>
    </xf>
    <xf numFmtId="0" fontId="54" fillId="5" borderId="1" xfId="23" applyFont="1" applyFill="1" applyBorder="1" applyAlignment="1" applyProtection="1">
      <alignment vertical="center" wrapText="1"/>
      <protection/>
    </xf>
    <xf numFmtId="0" fontId="54" fillId="5" borderId="1" xfId="23" applyFont="1" applyFill="1" applyBorder="1" applyAlignment="1" applyProtection="1">
      <alignment horizontal="left" vertical="center" wrapText="1" indent="2"/>
      <protection/>
    </xf>
    <xf numFmtId="0" fontId="65" fillId="6" borderId="1" xfId="23" applyFont="1" applyFill="1" applyBorder="1" applyAlignment="1" applyProtection="1">
      <alignment vertical="center" wrapText="1"/>
      <protection/>
    </xf>
    <xf numFmtId="0" fontId="65" fillId="6" borderId="1" xfId="23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justify" wrapText="1"/>
    </xf>
    <xf numFmtId="0" fontId="0" fillId="0" borderId="1" xfId="0" applyFont="1" applyBorder="1" applyAlignment="1">
      <alignment horizontal="left" vertical="justify"/>
    </xf>
    <xf numFmtId="0" fontId="18" fillId="0" borderId="1" xfId="0" applyFont="1" applyBorder="1" applyAlignment="1">
      <alignment horizontal="left" vertical="justify" wrapText="1"/>
    </xf>
    <xf numFmtId="0" fontId="18" fillId="0" borderId="1" xfId="0" applyFont="1" applyBorder="1" applyAlignment="1">
      <alignment wrapText="1" shrinkToFit="1"/>
    </xf>
    <xf numFmtId="0" fontId="0" fillId="0" borderId="0" xfId="15" applyFont="1" applyBorder="1" applyAlignment="1">
      <alignment horizontal="right"/>
    </xf>
    <xf numFmtId="0" fontId="26" fillId="0" borderId="0" xfId="0" applyAlignment="1">
      <alignment/>
    </xf>
    <xf numFmtId="0" fontId="26" fillId="0" borderId="0" xfId="0" applyAlignment="1">
      <alignment horizontal="center" vertical="center"/>
    </xf>
    <xf numFmtId="0" fontId="26" fillId="0" borderId="0" xfId="0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1" fillId="0" borderId="1" xfId="0" applyFont="1" applyBorder="1" applyAlignment="1">
      <alignment vertical="justify" wrapText="1"/>
    </xf>
    <xf numFmtId="0" fontId="0" fillId="0" borderId="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0" fillId="0" borderId="0" xfId="0" applyFont="1" applyAlignment="1">
      <alignment horizontal="center"/>
    </xf>
    <xf numFmtId="0" fontId="27" fillId="2" borderId="1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7" fillId="2" borderId="48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27" fillId="2" borderId="4" xfId="0" applyFont="1" applyFill="1" applyBorder="1" applyAlignment="1">
      <alignment horizontal="center" vertical="top" wrapText="1"/>
    </xf>
    <xf numFmtId="0" fontId="27" fillId="2" borderId="5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10" fillId="0" borderId="0" xfId="0" applyFont="1" applyAlignment="1">
      <alignment horizontal="right"/>
    </xf>
    <xf numFmtId="0" fontId="33" fillId="0" borderId="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33" fillId="0" borderId="55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9" fontId="36" fillId="0" borderId="1" xfId="0" applyNumberFormat="1" applyFont="1" applyFill="1" applyBorder="1" applyAlignment="1">
      <alignment horizontal="center" vertical="center" wrapText="1"/>
    </xf>
    <xf numFmtId="0" fontId="5" fillId="0" borderId="0" xfId="19" applyFont="1" applyBorder="1" applyAlignment="1" applyProtection="1">
      <alignment horizontal="left"/>
      <protection/>
    </xf>
    <xf numFmtId="49" fontId="4" fillId="2" borderId="29" xfId="21" applyNumberFormat="1" applyFont="1" applyFill="1" applyBorder="1" applyAlignment="1" applyProtection="1">
      <alignment horizontal="center" vertical="center" wrapText="1"/>
      <protection/>
    </xf>
    <xf numFmtId="49" fontId="4" fillId="2" borderId="10" xfId="21" applyNumberFormat="1" applyFont="1" applyFill="1" applyBorder="1" applyAlignment="1" applyProtection="1">
      <alignment horizontal="center" vertical="center" wrapText="1"/>
      <protection/>
    </xf>
    <xf numFmtId="49" fontId="4" fillId="2" borderId="12" xfId="21" applyNumberFormat="1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49" fontId="4" fillId="2" borderId="30" xfId="21" applyNumberFormat="1" applyFont="1" applyFill="1" applyBorder="1" applyAlignment="1" applyProtection="1">
      <alignment horizontal="center" vertical="center" wrapText="1"/>
      <protection/>
    </xf>
    <xf numFmtId="49" fontId="4" fillId="2" borderId="1" xfId="21" applyNumberFormat="1" applyFont="1" applyFill="1" applyBorder="1" applyAlignment="1" applyProtection="1">
      <alignment horizontal="center" vertical="center" wrapText="1"/>
      <protection/>
    </xf>
    <xf numFmtId="49" fontId="4" fillId="2" borderId="14" xfId="21" applyNumberFormat="1" applyFont="1" applyFill="1" applyBorder="1" applyAlignment="1" applyProtection="1">
      <alignment horizontal="center" vertical="center" wrapText="1"/>
      <protection/>
    </xf>
    <xf numFmtId="49" fontId="17" fillId="2" borderId="30" xfId="21" applyNumberFormat="1" applyFont="1" applyFill="1" applyBorder="1" applyAlignment="1" applyProtection="1">
      <alignment horizontal="center" vertical="center" wrapText="1"/>
      <protection/>
    </xf>
    <xf numFmtId="49" fontId="4" fillId="2" borderId="11" xfId="21" applyNumberFormat="1" applyFont="1" applyFill="1" applyBorder="1" applyAlignment="1" applyProtection="1">
      <alignment horizontal="center" vertical="center" wrapText="1"/>
      <protection/>
    </xf>
    <xf numFmtId="49" fontId="4" fillId="2" borderId="15" xfId="21" applyNumberFormat="1" applyFont="1" applyFill="1" applyBorder="1" applyAlignment="1" applyProtection="1">
      <alignment horizontal="center" vertical="center" wrapText="1"/>
      <protection/>
    </xf>
    <xf numFmtId="0" fontId="4" fillId="2" borderId="30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49" fontId="4" fillId="2" borderId="1" xfId="21" applyNumberFormat="1" applyFont="1" applyFill="1" applyBorder="1" applyAlignment="1" applyProtection="1">
      <alignment horizontal="left" vertical="center" wrapText="1" indent="2"/>
      <protection/>
    </xf>
    <xf numFmtId="49" fontId="4" fillId="2" borderId="31" xfId="21" applyNumberFormat="1" applyFont="1" applyFill="1" applyBorder="1" applyAlignment="1" applyProtection="1">
      <alignment horizontal="center" vertical="center" wrapText="1"/>
      <protection/>
    </xf>
    <xf numFmtId="49" fontId="17" fillId="2" borderId="1" xfId="21" applyNumberFormat="1" applyFont="1" applyFill="1" applyBorder="1" applyAlignment="1" applyProtection="1">
      <alignment horizontal="center" vertical="center" wrapText="1"/>
      <protection/>
    </xf>
    <xf numFmtId="49" fontId="17" fillId="2" borderId="14" xfId="21" applyNumberFormat="1" applyFont="1" applyFill="1" applyBorder="1" applyAlignment="1" applyProtection="1">
      <alignment horizontal="center" vertical="center" wrapText="1"/>
      <protection/>
    </xf>
    <xf numFmtId="0" fontId="65" fillId="7" borderId="4" xfId="24" applyNumberFormat="1" applyFont="1" applyFill="1" applyBorder="1" applyAlignment="1" applyProtection="1">
      <alignment horizontal="center" vertical="center" wrapText="1"/>
      <protection/>
    </xf>
    <xf numFmtId="0" fontId="65" fillId="7" borderId="55" xfId="24" applyNumberFormat="1" applyFont="1" applyFill="1" applyBorder="1" applyAlignment="1" applyProtection="1">
      <alignment horizontal="center" vertical="center" wrapText="1"/>
      <protection/>
    </xf>
    <xf numFmtId="0" fontId="65" fillId="7" borderId="5" xfId="24" applyNumberFormat="1" applyFont="1" applyFill="1" applyBorder="1" applyAlignment="1" applyProtection="1">
      <alignment horizontal="center" vertical="center" wrapText="1"/>
      <protection/>
    </xf>
    <xf numFmtId="49" fontId="65" fillId="5" borderId="55" xfId="19" applyNumberFormat="1" applyFont="1" applyFill="1" applyBorder="1" applyAlignment="1" applyProtection="1">
      <alignment horizontal="left" vertical="center" wrapText="1"/>
      <protection/>
    </xf>
    <xf numFmtId="49" fontId="65" fillId="5" borderId="1" xfId="21" applyNumberFormat="1" applyFont="1" applyFill="1" applyBorder="1" applyAlignment="1" applyProtection="1">
      <alignment horizontal="center" vertical="center" wrapText="1"/>
      <protection/>
    </xf>
    <xf numFmtId="177" fontId="65" fillId="5" borderId="1" xfId="21" applyNumberFormat="1" applyFont="1" applyFill="1" applyBorder="1" applyAlignment="1" applyProtection="1">
      <alignment horizontal="center" vertical="center" wrapText="1"/>
      <protection/>
    </xf>
    <xf numFmtId="177" fontId="66" fillId="6" borderId="1" xfId="2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41" fillId="0" borderId="57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53" fillId="0" borderId="56" xfId="0" applyFont="1" applyBorder="1" applyAlignment="1">
      <alignment/>
    </xf>
    <xf numFmtId="0" fontId="53" fillId="0" borderId="60" xfId="0" applyFont="1" applyBorder="1" applyAlignment="1">
      <alignment/>
    </xf>
    <xf numFmtId="0" fontId="0" fillId="0" borderId="0" xfId="0" applyAlignment="1">
      <alignment wrapText="1"/>
    </xf>
    <xf numFmtId="0" fontId="40" fillId="0" borderId="4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1" fillId="0" borderId="50" xfId="0" applyFont="1" applyBorder="1" applyAlignment="1">
      <alignment wrapText="1"/>
    </xf>
    <xf numFmtId="0" fontId="1" fillId="0" borderId="50" xfId="0" applyFont="1" applyBorder="1" applyAlignment="1">
      <alignment/>
    </xf>
    <xf numFmtId="0" fontId="1" fillId="0" borderId="18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61" xfId="0" applyFont="1" applyBorder="1" applyAlignment="1">
      <alignment/>
    </xf>
    <xf numFmtId="0" fontId="53" fillId="0" borderId="62" xfId="0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62" xfId="0" applyFont="1" applyBorder="1" applyAlignment="1">
      <alignment wrapText="1"/>
    </xf>
    <xf numFmtId="0" fontId="40" fillId="0" borderId="27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4" borderId="55" xfId="24" applyFont="1" applyFill="1" applyBorder="1" applyAlignment="1">
      <alignment horizontal="center"/>
      <protection/>
    </xf>
    <xf numFmtId="0" fontId="22" fillId="4" borderId="5" xfId="24" applyFont="1" applyFill="1" applyBorder="1" applyAlignment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6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28" xfId="0" applyBorder="1" applyAlignment="1">
      <alignment horizontal="right"/>
    </xf>
    <xf numFmtId="0" fontId="43" fillId="0" borderId="0" xfId="0" applyFont="1" applyAlignment="1">
      <alignment/>
    </xf>
    <xf numFmtId="0" fontId="9" fillId="0" borderId="0" xfId="15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0" xfId="15" applyFont="1" applyAlignment="1">
      <alignment horizontal="center" wrapText="1"/>
    </xf>
    <xf numFmtId="0" fontId="1" fillId="0" borderId="0" xfId="15" applyFont="1" applyAlignment="1">
      <alignment horizontal="center"/>
    </xf>
    <xf numFmtId="0" fontId="18" fillId="0" borderId="0" xfId="0" applyFont="1" applyAlignment="1" applyProtection="1">
      <alignment horizontal="right" vertical="top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28" xfId="0" applyFont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9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2" fillId="0" borderId="28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indent="8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 wrapText="1"/>
    </xf>
  </cellXfs>
  <cellStyles count="15">
    <cellStyle name="Normal" xfId="0"/>
    <cellStyle name="Hyperlink" xfId="15"/>
    <cellStyle name="Currency" xfId="16"/>
    <cellStyle name="Currency [0]" xfId="17"/>
    <cellStyle name="Обычный___________ __ ___ 3" xfId="18"/>
    <cellStyle name="Обычный___________ __ ________ _______ 3" xfId="19"/>
    <cellStyle name="Обычный_BALANCE.WARM.2007YEAR(FACT)" xfId="20"/>
    <cellStyle name="Обычный_Kom kompleks" xfId="21"/>
    <cellStyle name="Обычный_Вода" xfId="22"/>
    <cellStyle name="Обычный_тарифы на 2002г с 1-01" xfId="23"/>
    <cellStyle name="Обычный_Тепло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2\LOCALS~1\Temp\Rar$DI01.781\BALANCE.WARM.2008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Баланс тепло"/>
      <sheetName val="Тепло - калькуляция"/>
      <sheetName val="Тарифное меню 1"/>
      <sheetName val="Тарифное меню 2"/>
      <sheetName val="Комментар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sub_1114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zoomScale="75" zoomScaleNormal="75" workbookViewId="0" topLeftCell="AE4">
      <selection activeCell="P15" sqref="P15"/>
    </sheetView>
  </sheetViews>
  <sheetFormatPr defaultColWidth="9.00390625" defaultRowHeight="12.75"/>
  <cols>
    <col min="1" max="4" width="9.125" style="343" hidden="1" customWidth="1"/>
    <col min="5" max="5" width="1.25" style="343" customWidth="1"/>
    <col min="6" max="6" width="31.75390625" style="343" customWidth="1"/>
    <col min="7" max="7" width="16.25390625" style="343" customWidth="1"/>
    <col min="8" max="8" width="16.125" style="343" customWidth="1"/>
    <col min="9" max="10" width="18.625" style="343" customWidth="1"/>
    <col min="11" max="11" width="1.75390625" style="343" customWidth="1"/>
    <col min="12" max="12" width="2.125" style="343" customWidth="1"/>
    <col min="13" max="13" width="2.00390625" style="343" customWidth="1"/>
    <col min="14" max="14" width="2.625" style="343" customWidth="1"/>
    <col min="15" max="15" width="2.00390625" style="343" customWidth="1"/>
    <col min="16" max="16" width="12.625" style="343" customWidth="1"/>
    <col min="17" max="17" width="12.875" style="343" customWidth="1"/>
    <col min="18" max="18" width="15.875" style="343" customWidth="1"/>
    <col min="19" max="19" width="18.625" style="343" customWidth="1"/>
    <col min="20" max="20" width="15.875" style="343" customWidth="1"/>
    <col min="21" max="21" width="21.625" style="343" customWidth="1"/>
    <col min="22" max="22" width="21.375" style="343" customWidth="1"/>
    <col min="23" max="23" width="21.375" style="343" hidden="1" customWidth="1"/>
    <col min="24" max="24" width="26.875" style="343" hidden="1" customWidth="1"/>
    <col min="25" max="25" width="15.875" style="343" customWidth="1"/>
    <col min="26" max="26" width="19.625" style="343" customWidth="1"/>
    <col min="27" max="27" width="1.37890625" style="343" customWidth="1"/>
    <col min="28" max="28" width="1.625" style="343" customWidth="1"/>
    <col min="29" max="29" width="1.875" style="343" customWidth="1"/>
    <col min="30" max="30" width="15.875" style="343" customWidth="1"/>
    <col min="31" max="31" width="11.375" style="343" customWidth="1"/>
    <col min="32" max="34" width="8.75390625" style="343" customWidth="1"/>
    <col min="35" max="16384" width="9.125" style="343" customWidth="1"/>
  </cols>
  <sheetData>
    <row r="1" spans="7:31" ht="30" customHeight="1" hidden="1">
      <c r="G1" s="343" t="s">
        <v>609</v>
      </c>
      <c r="H1" s="343" t="s">
        <v>533</v>
      </c>
      <c r="I1" s="343" t="s">
        <v>572</v>
      </c>
      <c r="J1" s="343" t="s">
        <v>573</v>
      </c>
      <c r="K1" s="343" t="s">
        <v>610</v>
      </c>
      <c r="L1" s="343" t="s">
        <v>611</v>
      </c>
      <c r="M1" s="343" t="s">
        <v>612</v>
      </c>
      <c r="O1" s="343" t="s">
        <v>613</v>
      </c>
      <c r="P1" s="343" t="s">
        <v>577</v>
      </c>
      <c r="R1" s="343" t="s">
        <v>578</v>
      </c>
      <c r="S1" s="343" t="s">
        <v>580</v>
      </c>
      <c r="T1" s="343" t="s">
        <v>582</v>
      </c>
      <c r="U1" s="343" t="s">
        <v>600</v>
      </c>
      <c r="V1" s="344" t="s">
        <v>584</v>
      </c>
      <c r="W1" s="344"/>
      <c r="X1" s="344"/>
      <c r="Y1" s="343" t="s">
        <v>586</v>
      </c>
      <c r="Z1" s="343" t="s">
        <v>588</v>
      </c>
      <c r="AA1" s="343" t="s">
        <v>590</v>
      </c>
      <c r="AB1" s="343" t="s">
        <v>592</v>
      </c>
      <c r="AC1" s="343" t="s">
        <v>594</v>
      </c>
      <c r="AD1" s="343" t="s">
        <v>596</v>
      </c>
      <c r="AE1" s="343" t="s">
        <v>598</v>
      </c>
    </row>
    <row r="2" spans="7:31" ht="38.25" customHeight="1" hidden="1">
      <c r="G2" s="343" t="str">
        <f>G5</f>
        <v>Осуществляет деятельность организация</v>
      </c>
      <c r="H2" s="343" t="str">
        <f>H5</f>
        <v>Выработка</v>
      </c>
      <c r="I2" s="343" t="str">
        <f>I5</f>
        <v>Собственные нужды котельной</v>
      </c>
      <c r="J2" s="343" t="str">
        <f>J5</f>
        <v>Отпуск с коллекторов</v>
      </c>
      <c r="K2" s="345" t="str">
        <f>K6</f>
        <v>бюджетные потребители</v>
      </c>
      <c r="L2" s="345" t="str">
        <f>L6</f>
        <v>население</v>
      </c>
      <c r="M2" s="345" t="str">
        <f>M6</f>
        <v>прочие потребители</v>
      </c>
      <c r="N2" s="345" t="str">
        <f>N6</f>
        <v>организациям - перепродавцам</v>
      </c>
      <c r="O2" s="345" t="str">
        <f>O6</f>
        <v>отпуск с коллекторов в тепловую сеть</v>
      </c>
      <c r="P2" s="345" t="str">
        <f>P7</f>
        <v>с коллекторов блок-станций</v>
      </c>
      <c r="Q2" s="345" t="str">
        <f>Q7</f>
        <v>из тепловой сети</v>
      </c>
      <c r="R2" s="343" t="str">
        <f aca="true" t="shared" si="0" ref="R2:Y2">R5</f>
        <v>Отпуск в сеть</v>
      </c>
      <c r="S2" s="343" t="str">
        <f t="shared" si="0"/>
        <v>Потери в сетях</v>
      </c>
      <c r="T2" s="343" t="str">
        <f t="shared" si="0"/>
        <v>Полезный отпуск, всего</v>
      </c>
      <c r="U2" s="343" t="str">
        <f t="shared" si="0"/>
        <v>Полезный отпуск на нужды предприятия</v>
      </c>
      <c r="V2" s="343" t="str">
        <f t="shared" si="0"/>
        <v>Полезный отпуск энергоснабжающим организациям</v>
      </c>
      <c r="W2" s="343">
        <f t="shared" si="0"/>
        <v>0</v>
      </c>
      <c r="X2" s="343">
        <f t="shared" si="0"/>
        <v>0</v>
      </c>
      <c r="Y2" s="343" t="str">
        <f t="shared" si="0"/>
        <v>Полезный отпуск по группам потребителей</v>
      </c>
      <c r="Z2" s="345" t="str">
        <f>Z7</f>
        <v>Финансируемые из бюджетов всех уровней</v>
      </c>
      <c r="AA2" s="345" t="str">
        <f>AA8</f>
        <v>Федеральный бюджет</v>
      </c>
      <c r="AB2" s="345" t="str">
        <f>AB8</f>
        <v>Региональный   бюджет</v>
      </c>
      <c r="AC2" s="345" t="str">
        <f>AC8</f>
        <v>Муниципальный бюджет</v>
      </c>
      <c r="AD2" s="345" t="s">
        <v>614</v>
      </c>
      <c r="AE2" s="345" t="s">
        <v>65</v>
      </c>
    </row>
    <row r="3" spans="22:24" ht="34.5" customHeight="1" hidden="1">
      <c r="V3" s="346"/>
      <c r="W3" s="346"/>
      <c r="X3" s="346"/>
    </row>
    <row r="4" spans="5:30" ht="27" customHeight="1" thickBot="1">
      <c r="E4" s="347"/>
      <c r="F4" s="347" t="s">
        <v>646</v>
      </c>
      <c r="G4" s="505" t="str">
        <f>"Баланс теплоснабжения по МО "&amp;'[1]Справочники'!F6</f>
        <v>Баланс теплоснабжения по МО </v>
      </c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348"/>
      <c r="T4" s="349"/>
      <c r="U4" s="349"/>
      <c r="V4" s="350"/>
      <c r="W4" s="350"/>
      <c r="AD4" s="343" t="s">
        <v>615</v>
      </c>
    </row>
    <row r="5" spans="6:31" ht="24.75" customHeight="1">
      <c r="F5" s="506" t="s">
        <v>616</v>
      </c>
      <c r="G5" s="509" t="s">
        <v>617</v>
      </c>
      <c r="H5" s="512" t="s">
        <v>618</v>
      </c>
      <c r="I5" s="512" t="s">
        <v>619</v>
      </c>
      <c r="J5" s="512" t="s">
        <v>620</v>
      </c>
      <c r="K5" s="515" t="s">
        <v>621</v>
      </c>
      <c r="L5" s="515"/>
      <c r="M5" s="515"/>
      <c r="N5" s="515"/>
      <c r="O5" s="515"/>
      <c r="P5" s="512" t="s">
        <v>622</v>
      </c>
      <c r="Q5" s="512"/>
      <c r="R5" s="512" t="s">
        <v>623</v>
      </c>
      <c r="S5" s="512" t="s">
        <v>624</v>
      </c>
      <c r="T5" s="512" t="s">
        <v>625</v>
      </c>
      <c r="U5" s="512" t="s">
        <v>626</v>
      </c>
      <c r="V5" s="518" t="s">
        <v>627</v>
      </c>
      <c r="W5" s="518"/>
      <c r="X5" s="518"/>
      <c r="Y5" s="512" t="s">
        <v>628</v>
      </c>
      <c r="Z5" s="512"/>
      <c r="AA5" s="512"/>
      <c r="AB5" s="512"/>
      <c r="AC5" s="512"/>
      <c r="AD5" s="512"/>
      <c r="AE5" s="521"/>
    </row>
    <row r="6" spans="6:33" s="345" customFormat="1" ht="27.75" customHeight="1">
      <c r="F6" s="507"/>
      <c r="G6" s="510"/>
      <c r="H6" s="513"/>
      <c r="I6" s="513"/>
      <c r="J6" s="513"/>
      <c r="K6" s="522" t="s">
        <v>629</v>
      </c>
      <c r="L6" s="522" t="s">
        <v>630</v>
      </c>
      <c r="M6" s="522" t="s">
        <v>631</v>
      </c>
      <c r="N6" s="522" t="s">
        <v>632</v>
      </c>
      <c r="O6" s="522" t="s">
        <v>633</v>
      </c>
      <c r="P6" s="513"/>
      <c r="Q6" s="513"/>
      <c r="R6" s="513"/>
      <c r="S6" s="513"/>
      <c r="T6" s="513"/>
      <c r="U6" s="513"/>
      <c r="V6" s="519"/>
      <c r="W6" s="519"/>
      <c r="X6" s="519"/>
      <c r="Y6" s="513" t="s">
        <v>22</v>
      </c>
      <c r="Z6" s="351" t="s">
        <v>634</v>
      </c>
      <c r="AA6" s="351"/>
      <c r="AB6" s="351"/>
      <c r="AC6" s="351"/>
      <c r="AD6" s="513" t="s">
        <v>614</v>
      </c>
      <c r="AE6" s="516" t="s">
        <v>65</v>
      </c>
      <c r="AG6" s="352"/>
    </row>
    <row r="7" spans="6:33" s="345" customFormat="1" ht="18.75" customHeight="1">
      <c r="F7" s="507"/>
      <c r="G7" s="510"/>
      <c r="H7" s="513"/>
      <c r="I7" s="513"/>
      <c r="J7" s="513"/>
      <c r="K7" s="522"/>
      <c r="L7" s="522"/>
      <c r="M7" s="522"/>
      <c r="N7" s="522"/>
      <c r="O7" s="522"/>
      <c r="P7" s="513" t="s">
        <v>635</v>
      </c>
      <c r="Q7" s="513" t="s">
        <v>636</v>
      </c>
      <c r="R7" s="513"/>
      <c r="S7" s="513"/>
      <c r="T7" s="513"/>
      <c r="U7" s="513"/>
      <c r="V7" s="519"/>
      <c r="W7" s="519"/>
      <c r="X7" s="519"/>
      <c r="Y7" s="513"/>
      <c r="Z7" s="513" t="s">
        <v>637</v>
      </c>
      <c r="AA7" s="520" t="s">
        <v>638</v>
      </c>
      <c r="AB7" s="520"/>
      <c r="AC7" s="520"/>
      <c r="AD7" s="513"/>
      <c r="AE7" s="516"/>
      <c r="AG7" s="352"/>
    </row>
    <row r="8" spans="1:33" s="345" customFormat="1" ht="33.75" customHeight="1" thickBot="1">
      <c r="A8" s="352" t="s">
        <v>639</v>
      </c>
      <c r="F8" s="508"/>
      <c r="G8" s="511"/>
      <c r="H8" s="514"/>
      <c r="I8" s="514"/>
      <c r="J8" s="514"/>
      <c r="K8" s="523"/>
      <c r="L8" s="523"/>
      <c r="M8" s="523"/>
      <c r="N8" s="523"/>
      <c r="O8" s="523"/>
      <c r="P8" s="514"/>
      <c r="Q8" s="514"/>
      <c r="R8" s="514"/>
      <c r="S8" s="514"/>
      <c r="T8" s="514"/>
      <c r="U8" s="514"/>
      <c r="V8" s="353" t="s">
        <v>22</v>
      </c>
      <c r="W8" s="353"/>
      <c r="X8" s="353"/>
      <c r="Y8" s="514"/>
      <c r="Z8" s="514"/>
      <c r="AA8" s="354" t="s">
        <v>640</v>
      </c>
      <c r="AB8" s="354" t="s">
        <v>641</v>
      </c>
      <c r="AC8" s="354" t="s">
        <v>642</v>
      </c>
      <c r="AD8" s="514"/>
      <c r="AE8" s="517"/>
      <c r="AG8" s="352"/>
    </row>
    <row r="9" spans="1:31" ht="16.5" customHeight="1" thickBot="1">
      <c r="A9" s="352" t="s">
        <v>643</v>
      </c>
      <c r="F9" s="355" t="s">
        <v>644</v>
      </c>
      <c r="G9" s="356"/>
      <c r="H9" s="357">
        <f>0</f>
        <v>0</v>
      </c>
      <c r="I9" s="357">
        <f>0</f>
        <v>0</v>
      </c>
      <c r="J9" s="357">
        <f>0</f>
        <v>0</v>
      </c>
      <c r="K9" s="357">
        <f>0</f>
        <v>0</v>
      </c>
      <c r="L9" s="357">
        <f>0</f>
        <v>0</v>
      </c>
      <c r="M9" s="357">
        <f>0</f>
        <v>0</v>
      </c>
      <c r="N9" s="357">
        <f>0</f>
        <v>0</v>
      </c>
      <c r="O9" s="357">
        <f>0</f>
        <v>0</v>
      </c>
      <c r="P9" s="357">
        <f>0</f>
        <v>0</v>
      </c>
      <c r="Q9" s="357">
        <f>0</f>
        <v>0</v>
      </c>
      <c r="R9" s="357">
        <f>0</f>
        <v>0</v>
      </c>
      <c r="S9" s="357">
        <f>0</f>
        <v>0</v>
      </c>
      <c r="T9" s="357">
        <f>0</f>
        <v>0</v>
      </c>
      <c r="U9" s="357">
        <f>0</f>
        <v>0</v>
      </c>
      <c r="V9" s="357">
        <f>0</f>
        <v>0</v>
      </c>
      <c r="W9" s="357">
        <f>0</f>
        <v>0</v>
      </c>
      <c r="X9" s="357">
        <f>0</f>
        <v>0</v>
      </c>
      <c r="Y9" s="357">
        <f>0</f>
        <v>0</v>
      </c>
      <c r="Z9" s="357">
        <f>0</f>
        <v>0</v>
      </c>
      <c r="AA9" s="357">
        <f>0</f>
        <v>0</v>
      </c>
      <c r="AB9" s="357">
        <f>0</f>
        <v>0</v>
      </c>
      <c r="AC9" s="357">
        <f>0</f>
        <v>0</v>
      </c>
      <c r="AD9" s="357">
        <f>0</f>
        <v>0</v>
      </c>
      <c r="AE9" s="358">
        <f>0</f>
        <v>0</v>
      </c>
    </row>
    <row r="10" spans="6:31" ht="24.75" customHeight="1" thickBot="1">
      <c r="F10" s="359"/>
      <c r="G10" s="360" t="s">
        <v>639</v>
      </c>
      <c r="H10" s="361">
        <f>R10-Q10-P10-O10+J10+I10</f>
        <v>0</v>
      </c>
      <c r="I10" s="362">
        <f>'Т 2'!I15</f>
        <v>0</v>
      </c>
      <c r="J10" s="361">
        <f>SUM(K10:O10)</f>
        <v>0</v>
      </c>
      <c r="K10" s="362"/>
      <c r="L10" s="362"/>
      <c r="M10" s="362"/>
      <c r="N10" s="362"/>
      <c r="O10" s="362"/>
      <c r="P10" s="362"/>
      <c r="Q10" s="362">
        <f>'Т 2'!I32</f>
        <v>0</v>
      </c>
      <c r="R10" s="361">
        <f>S10+T10</f>
        <v>0</v>
      </c>
      <c r="S10" s="362">
        <f>'Т 2'!I51</f>
        <v>0</v>
      </c>
      <c r="T10" s="361">
        <f>Y10+U10+V10</f>
        <v>0</v>
      </c>
      <c r="U10" s="362">
        <f>'Т2.1'!L32</f>
        <v>0</v>
      </c>
      <c r="V10" s="361">
        <f>SUM(W10:X10)</f>
        <v>0</v>
      </c>
      <c r="W10" s="363"/>
      <c r="X10" s="364"/>
      <c r="Y10" s="361">
        <f>Z10+AD10+AE10</f>
        <v>0</v>
      </c>
      <c r="Z10" s="362">
        <f>'Т2.1'!L14</f>
        <v>0</v>
      </c>
      <c r="AA10" s="362"/>
      <c r="AB10" s="362"/>
      <c r="AC10" s="362"/>
      <c r="AD10" s="362">
        <f>'Т2.1'!L20</f>
        <v>0</v>
      </c>
      <c r="AE10" s="365">
        <f>'Т2.1'!L26</f>
        <v>0</v>
      </c>
    </row>
    <row r="11" ht="16.5" customHeight="1"/>
  </sheetData>
  <mergeCells count="26">
    <mergeCell ref="O6:O8"/>
    <mergeCell ref="Y6:Y8"/>
    <mergeCell ref="AD6:AD8"/>
    <mergeCell ref="K6:K8"/>
    <mergeCell ref="L6:L8"/>
    <mergeCell ref="M6:M8"/>
    <mergeCell ref="N6:N8"/>
    <mergeCell ref="AE6:AE8"/>
    <mergeCell ref="P7:P8"/>
    <mergeCell ref="S5:S8"/>
    <mergeCell ref="T5:T8"/>
    <mergeCell ref="U5:U8"/>
    <mergeCell ref="V5:X7"/>
    <mergeCell ref="Z7:Z8"/>
    <mergeCell ref="AA7:AC7"/>
    <mergeCell ref="Y5:AE5"/>
    <mergeCell ref="G4:R4"/>
    <mergeCell ref="F5:F8"/>
    <mergeCell ref="G5:G8"/>
    <mergeCell ref="H5:H8"/>
    <mergeCell ref="I5:I8"/>
    <mergeCell ref="J5:J8"/>
    <mergeCell ref="K5:O5"/>
    <mergeCell ref="P5:Q6"/>
    <mergeCell ref="R5:R8"/>
    <mergeCell ref="Q7:Q8"/>
  </mergeCells>
  <dataValidations count="4">
    <dataValidation type="list" allowBlank="1" showInputMessage="1" showErrorMessage="1" sqref="G10">
      <formula1>$A$8:$A$9</formula1>
    </dataValidation>
    <dataValidation type="decimal" allowBlank="1" showInputMessage="1" showErrorMessage="1" sqref="W10:X10">
      <formula1>0</formula1>
      <formula2>1000000000</formula2>
    </dataValidation>
    <dataValidation type="decimal" operator="greaterThanOrEqual" allowBlank="1" showInputMessage="1" showErrorMessage="1" sqref="Z10:AE10 U10 S10 K10:Q10 I10">
      <formula1>0</formula1>
    </dataValidation>
    <dataValidation type="decimal" allowBlank="1" showInputMessage="1" showErrorMessage="1" sqref="Y10">
      <formula1>-1000000000</formula1>
      <formula2>1000000000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1" sqref="F1:F16384"/>
    </sheetView>
  </sheetViews>
  <sheetFormatPr defaultColWidth="9.00390625" defaultRowHeight="12.75"/>
  <cols>
    <col min="2" max="2" width="8.625" style="0" customWidth="1"/>
    <col min="3" max="3" width="8.75390625" style="0" customWidth="1"/>
    <col min="4" max="4" width="11.25390625" style="0" customWidth="1"/>
    <col min="5" max="5" width="7.75390625" style="0" customWidth="1"/>
    <col min="6" max="6" width="8.875" style="0" customWidth="1"/>
    <col min="7" max="7" width="11.75390625" style="0" customWidth="1"/>
    <col min="8" max="8" width="8.00390625" style="0" customWidth="1"/>
    <col min="9" max="9" width="7.875" style="0" customWidth="1"/>
    <col min="10" max="10" width="10.75390625" style="0" customWidth="1"/>
  </cols>
  <sheetData>
    <row r="1" spans="1:10" ht="12.75">
      <c r="A1" s="265"/>
      <c r="B1" s="265"/>
      <c r="C1" s="265"/>
      <c r="D1" s="265"/>
      <c r="E1" s="265"/>
      <c r="F1" s="265"/>
      <c r="G1" s="265"/>
      <c r="H1" s="654" t="s">
        <v>979</v>
      </c>
      <c r="I1" s="654"/>
      <c r="J1" s="654"/>
    </row>
    <row r="2" spans="1:10" ht="12.75">
      <c r="A2" s="655" t="s">
        <v>461</v>
      </c>
      <c r="B2" s="655"/>
      <c r="C2" s="655"/>
      <c r="D2" s="655"/>
      <c r="E2" s="655"/>
      <c r="F2" s="655"/>
      <c r="G2" s="655"/>
      <c r="H2" s="655"/>
      <c r="I2" s="655"/>
      <c r="J2" s="655"/>
    </row>
    <row r="3" spans="1:10" ht="9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2.75" hidden="1">
      <c r="A4" s="266"/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2.75">
      <c r="A5" s="656" t="s">
        <v>231</v>
      </c>
      <c r="B5" s="656" t="s">
        <v>689</v>
      </c>
      <c r="C5" s="656"/>
      <c r="D5" s="656"/>
      <c r="E5" s="656" t="s">
        <v>683</v>
      </c>
      <c r="F5" s="656"/>
      <c r="G5" s="656"/>
      <c r="H5" s="657" t="s">
        <v>674</v>
      </c>
      <c r="I5" s="656"/>
      <c r="J5" s="656"/>
    </row>
    <row r="6" spans="1:10" ht="15.75" customHeight="1">
      <c r="A6" s="656"/>
      <c r="B6" s="656"/>
      <c r="C6" s="656"/>
      <c r="D6" s="656"/>
      <c r="E6" s="656"/>
      <c r="F6" s="656"/>
      <c r="G6" s="656"/>
      <c r="H6" s="656"/>
      <c r="I6" s="656"/>
      <c r="J6" s="656"/>
    </row>
    <row r="7" spans="1:10" ht="37.5" customHeight="1">
      <c r="A7" s="656"/>
      <c r="B7" s="269" t="s">
        <v>462</v>
      </c>
      <c r="C7" s="269" t="s">
        <v>233</v>
      </c>
      <c r="D7" s="269" t="s">
        <v>234</v>
      </c>
      <c r="E7" s="269" t="s">
        <v>462</v>
      </c>
      <c r="F7" s="269" t="s">
        <v>233</v>
      </c>
      <c r="G7" s="269" t="s">
        <v>234</v>
      </c>
      <c r="H7" s="269" t="s">
        <v>462</v>
      </c>
      <c r="I7" s="269" t="s">
        <v>233</v>
      </c>
      <c r="J7" s="269" t="s">
        <v>234</v>
      </c>
    </row>
    <row r="8" spans="1:10" ht="12.75">
      <c r="A8" s="268">
        <v>1</v>
      </c>
      <c r="B8" s="270">
        <v>2</v>
      </c>
      <c r="C8" s="270">
        <v>3</v>
      </c>
      <c r="D8" s="270">
        <v>4</v>
      </c>
      <c r="E8" s="270">
        <v>5</v>
      </c>
      <c r="F8" s="270">
        <v>6</v>
      </c>
      <c r="G8" s="270">
        <v>7</v>
      </c>
      <c r="H8" s="270">
        <v>8</v>
      </c>
      <c r="I8" s="270">
        <v>9</v>
      </c>
      <c r="J8" s="270">
        <v>10</v>
      </c>
    </row>
    <row r="9" spans="1:10" ht="12.75">
      <c r="A9" s="143" t="s">
        <v>235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2.75">
      <c r="A10" s="143" t="s">
        <v>236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2.75">
      <c r="A11" s="143" t="s">
        <v>237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 ht="12.75">
      <c r="A12" s="143" t="s">
        <v>238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ht="12.75">
      <c r="A13" s="143" t="s">
        <v>239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ht="12.75">
      <c r="A14" s="143" t="s">
        <v>240</v>
      </c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 ht="12.75">
      <c r="A15" s="143" t="s">
        <v>406</v>
      </c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0" ht="12.75">
      <c r="A16" s="143" t="s">
        <v>241</v>
      </c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0" ht="12.75">
      <c r="A17" s="143" t="s">
        <v>242</v>
      </c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ht="12.75">
      <c r="A18" s="143" t="s">
        <v>243</v>
      </c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 ht="12.75">
      <c r="A19" s="143" t="s">
        <v>244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12.75">
      <c r="A20" s="143" t="s">
        <v>245</v>
      </c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ht="12.75">
      <c r="A21" s="54" t="s">
        <v>22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2.7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2.75">
      <c r="A23" s="244" t="s">
        <v>945</v>
      </c>
      <c r="B23" s="244"/>
      <c r="C23" s="244"/>
      <c r="D23" s="244" t="s">
        <v>658</v>
      </c>
      <c r="E23" s="244" t="s">
        <v>659</v>
      </c>
      <c r="F23" s="244"/>
      <c r="G23" s="56"/>
      <c r="H23" s="56"/>
      <c r="I23" s="56"/>
      <c r="J23" s="56"/>
    </row>
    <row r="24" spans="1:10" ht="12.75">
      <c r="A24" s="484"/>
      <c r="B24" s="484"/>
      <c r="C24" s="484"/>
      <c r="D24" s="484"/>
      <c r="E24" s="484"/>
      <c r="F24" s="484"/>
      <c r="G24" s="267"/>
      <c r="H24" s="267"/>
      <c r="I24" s="267"/>
      <c r="J24" s="267"/>
    </row>
    <row r="25" spans="1:10" ht="12.75">
      <c r="A25" s="244" t="s">
        <v>971</v>
      </c>
      <c r="B25" s="244"/>
      <c r="C25" s="244"/>
      <c r="D25" s="244" t="s">
        <v>658</v>
      </c>
      <c r="E25" s="244" t="s">
        <v>659</v>
      </c>
      <c r="F25" s="244"/>
      <c r="G25" s="267"/>
      <c r="H25" s="267"/>
      <c r="I25" s="267"/>
      <c r="J25" s="267"/>
    </row>
    <row r="26" spans="1:10" ht="12.75">
      <c r="A26" s="267"/>
      <c r="B26" s="267"/>
      <c r="C26" s="267"/>
      <c r="D26" s="267"/>
      <c r="E26" s="267"/>
      <c r="F26" s="267"/>
      <c r="G26" s="267"/>
      <c r="H26" s="267"/>
      <c r="I26" s="267"/>
      <c r="J26" s="267"/>
    </row>
    <row r="27" spans="1:10" ht="12.75">
      <c r="A27" s="267"/>
      <c r="B27" s="267"/>
      <c r="C27" s="267"/>
      <c r="D27" s="267"/>
      <c r="E27" s="267"/>
      <c r="F27" s="267"/>
      <c r="G27" s="267"/>
      <c r="H27" s="267"/>
      <c r="I27" s="267"/>
      <c r="J27" s="267"/>
    </row>
    <row r="28" spans="1:10" ht="12.75">
      <c r="A28" s="267"/>
      <c r="B28" s="267"/>
      <c r="C28" s="267"/>
      <c r="D28" s="267"/>
      <c r="E28" s="267"/>
      <c r="F28" s="267"/>
      <c r="G28" s="267"/>
      <c r="H28" s="267"/>
      <c r="I28" s="267"/>
      <c r="J28" s="267"/>
    </row>
    <row r="29" spans="1:10" ht="12.75">
      <c r="A29" s="267"/>
      <c r="B29" s="267"/>
      <c r="C29" s="267"/>
      <c r="D29" s="267"/>
      <c r="E29" s="267"/>
      <c r="F29" s="267"/>
      <c r="G29" s="267"/>
      <c r="H29" s="267"/>
      <c r="I29" s="267"/>
      <c r="J29" s="267"/>
    </row>
    <row r="30" spans="1:10" ht="12.75">
      <c r="A30" s="267"/>
      <c r="B30" s="267"/>
      <c r="C30" s="267"/>
      <c r="D30" s="267"/>
      <c r="E30" s="267"/>
      <c r="F30" s="267"/>
      <c r="G30" s="267"/>
      <c r="H30" s="267"/>
      <c r="I30" s="267"/>
      <c r="J30" s="267"/>
    </row>
    <row r="31" spans="1:10" ht="12.75">
      <c r="A31" s="267"/>
      <c r="B31" s="267"/>
      <c r="C31" s="267"/>
      <c r="D31" s="267"/>
      <c r="E31" s="267"/>
      <c r="F31" s="267"/>
      <c r="G31" s="267"/>
      <c r="H31" s="267"/>
      <c r="I31" s="267"/>
      <c r="J31" s="267"/>
    </row>
    <row r="32" spans="1:10" ht="12.75">
      <c r="A32" s="267"/>
      <c r="B32" s="267"/>
      <c r="C32" s="267"/>
      <c r="D32" s="267"/>
      <c r="E32" s="267"/>
      <c r="F32" s="267"/>
      <c r="G32" s="267"/>
      <c r="H32" s="267"/>
      <c r="I32" s="267"/>
      <c r="J32" s="267"/>
    </row>
    <row r="33" spans="1:10" ht="12.75">
      <c r="A33" s="267"/>
      <c r="B33" s="267"/>
      <c r="C33" s="267"/>
      <c r="D33" s="267"/>
      <c r="E33" s="267"/>
      <c r="F33" s="267"/>
      <c r="G33" s="267"/>
      <c r="H33" s="267"/>
      <c r="I33" s="267"/>
      <c r="J33" s="267"/>
    </row>
    <row r="34" spans="1:10" ht="12.75">
      <c r="A34" s="267"/>
      <c r="B34" s="267"/>
      <c r="C34" s="267"/>
      <c r="D34" s="267"/>
      <c r="E34" s="267"/>
      <c r="F34" s="267"/>
      <c r="G34" s="267"/>
      <c r="H34" s="267"/>
      <c r="I34" s="267"/>
      <c r="J34" s="267"/>
    </row>
    <row r="35" spans="1:10" ht="12.75">
      <c r="A35" s="253"/>
      <c r="B35" s="253"/>
      <c r="C35" s="253"/>
      <c r="D35" s="253"/>
      <c r="E35" s="253"/>
      <c r="F35" s="253"/>
      <c r="G35" s="253"/>
      <c r="H35" s="253"/>
      <c r="I35" s="253"/>
      <c r="J35" s="253"/>
    </row>
    <row r="36" spans="1:10" ht="12.75">
      <c r="A36" s="253"/>
      <c r="B36" s="253"/>
      <c r="C36" s="253"/>
      <c r="D36" s="253"/>
      <c r="E36" s="253"/>
      <c r="F36" s="253"/>
      <c r="G36" s="253"/>
      <c r="H36" s="253"/>
      <c r="I36" s="253"/>
      <c r="J36" s="253"/>
    </row>
    <row r="37" spans="1:10" ht="12.75">
      <c r="A37" s="253"/>
      <c r="B37" s="253"/>
      <c r="C37" s="253"/>
      <c r="D37" s="253"/>
      <c r="E37" s="253"/>
      <c r="F37" s="253"/>
      <c r="G37" s="253"/>
      <c r="H37" s="253"/>
      <c r="I37" s="253"/>
      <c r="J37" s="253"/>
    </row>
    <row r="38" spans="1:10" ht="12.75">
      <c r="A38" s="253"/>
      <c r="B38" s="253"/>
      <c r="C38" s="253"/>
      <c r="D38" s="253"/>
      <c r="E38" s="253"/>
      <c r="F38" s="253"/>
      <c r="G38" s="253"/>
      <c r="H38" s="253"/>
      <c r="I38" s="253"/>
      <c r="J38" s="253"/>
    </row>
    <row r="39" spans="1:10" ht="12.75">
      <c r="A39" s="253"/>
      <c r="B39" s="253"/>
      <c r="C39" s="253"/>
      <c r="D39" s="253"/>
      <c r="E39" s="253"/>
      <c r="F39" s="253"/>
      <c r="G39" s="253"/>
      <c r="H39" s="253"/>
      <c r="I39" s="253"/>
      <c r="J39" s="253"/>
    </row>
    <row r="40" spans="1:10" ht="12.75">
      <c r="A40" s="253"/>
      <c r="B40" s="253"/>
      <c r="C40" s="253"/>
      <c r="D40" s="253"/>
      <c r="E40" s="253"/>
      <c r="F40" s="253"/>
      <c r="G40" s="253"/>
      <c r="H40" s="253"/>
      <c r="I40" s="253"/>
      <c r="J40" s="253"/>
    </row>
    <row r="41" spans="1:10" ht="12.75">
      <c r="A41" s="253"/>
      <c r="B41" s="253"/>
      <c r="C41" s="253"/>
      <c r="D41" s="253"/>
      <c r="E41" s="253"/>
      <c r="F41" s="253"/>
      <c r="G41" s="253"/>
      <c r="H41" s="253"/>
      <c r="I41" s="253"/>
      <c r="J41" s="253"/>
    </row>
    <row r="42" spans="1:10" ht="12.75">
      <c r="A42" s="253"/>
      <c r="B42" s="253"/>
      <c r="C42" s="253"/>
      <c r="D42" s="253"/>
      <c r="E42" s="253"/>
      <c r="F42" s="253"/>
      <c r="G42" s="253"/>
      <c r="H42" s="253"/>
      <c r="I42" s="253"/>
      <c r="J42" s="253"/>
    </row>
    <row r="43" spans="1:10" ht="12.75">
      <c r="A43" s="253"/>
      <c r="B43" s="253"/>
      <c r="C43" s="253"/>
      <c r="D43" s="253"/>
      <c r="E43" s="253"/>
      <c r="F43" s="253"/>
      <c r="G43" s="253"/>
      <c r="H43" s="253"/>
      <c r="I43" s="253"/>
      <c r="J43" s="253"/>
    </row>
    <row r="44" spans="1:10" ht="12.75">
      <c r="A44" s="253"/>
      <c r="B44" s="253"/>
      <c r="C44" s="253"/>
      <c r="D44" s="253"/>
      <c r="E44" s="253"/>
      <c r="F44" s="253"/>
      <c r="G44" s="253"/>
      <c r="H44" s="253"/>
      <c r="I44" s="253"/>
      <c r="J44" s="253"/>
    </row>
  </sheetData>
  <mergeCells count="7">
    <mergeCell ref="A24:F24"/>
    <mergeCell ref="H1:J1"/>
    <mergeCell ref="A2:J2"/>
    <mergeCell ref="B5:D6"/>
    <mergeCell ref="E5:G6"/>
    <mergeCell ref="H5:J6"/>
    <mergeCell ref="A5:A7"/>
  </mergeCells>
  <printOptions/>
  <pageMargins left="0.75" right="0.23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25">
      <selection activeCell="P15" sqref="P15"/>
    </sheetView>
  </sheetViews>
  <sheetFormatPr defaultColWidth="9.00390625" defaultRowHeight="12.75"/>
  <cols>
    <col min="1" max="1" width="2.875" style="0" customWidth="1"/>
    <col min="2" max="2" width="18.875" style="0" customWidth="1"/>
    <col min="3" max="3" width="10.125" style="0" customWidth="1"/>
    <col min="4" max="4" width="6.125" style="0" customWidth="1"/>
    <col min="5" max="5" width="9.625" style="0" customWidth="1"/>
    <col min="6" max="6" width="9.875" style="0" customWidth="1"/>
    <col min="7" max="7" width="9.625" style="0" customWidth="1"/>
    <col min="8" max="8" width="9.00390625" style="0" customWidth="1"/>
    <col min="9" max="9" width="4.75390625" style="0" customWidth="1"/>
    <col min="10" max="10" width="11.625" style="0" customWidth="1"/>
    <col min="11" max="11" width="4.125" style="0" customWidth="1"/>
  </cols>
  <sheetData>
    <row r="1" spans="8:10" ht="12.75" customHeight="1">
      <c r="H1" s="493" t="s">
        <v>91</v>
      </c>
      <c r="I1" s="493"/>
      <c r="J1" s="493"/>
    </row>
    <row r="2" ht="6" customHeight="1"/>
    <row r="3" spans="1:10" ht="12.75">
      <c r="A3" s="659" t="s">
        <v>79</v>
      </c>
      <c r="B3" s="659"/>
      <c r="C3" s="659"/>
      <c r="D3" s="659"/>
      <c r="E3" s="659"/>
      <c r="F3" s="659"/>
      <c r="G3" s="659"/>
      <c r="H3" s="659"/>
      <c r="I3" s="659"/>
      <c r="J3" s="659"/>
    </row>
    <row r="4" ht="4.5" customHeight="1">
      <c r="A4" s="30"/>
    </row>
    <row r="5" spans="1:14" ht="11.25" customHeight="1">
      <c r="A5" s="617" t="s">
        <v>80</v>
      </c>
      <c r="B5" s="624" t="s">
        <v>81</v>
      </c>
      <c r="C5" s="624" t="s">
        <v>93</v>
      </c>
      <c r="D5" s="660" t="s">
        <v>469</v>
      </c>
      <c r="E5" s="617" t="s">
        <v>82</v>
      </c>
      <c r="F5" s="617"/>
      <c r="G5" s="617"/>
      <c r="H5" s="624" t="s">
        <v>83</v>
      </c>
      <c r="I5" s="617"/>
      <c r="J5" s="617"/>
      <c r="K5" s="10"/>
      <c r="L5" s="10"/>
      <c r="M5" s="10"/>
      <c r="N5" s="10"/>
    </row>
    <row r="6" spans="1:14" ht="12.75" customHeight="1">
      <c r="A6" s="617"/>
      <c r="B6" s="624"/>
      <c r="C6" s="624"/>
      <c r="D6" s="661"/>
      <c r="E6" s="666" t="s">
        <v>468</v>
      </c>
      <c r="F6" s="617" t="s">
        <v>84</v>
      </c>
      <c r="G6" s="617"/>
      <c r="H6" s="617"/>
      <c r="I6" s="617"/>
      <c r="J6" s="617"/>
      <c r="K6" s="10"/>
      <c r="L6" s="10"/>
      <c r="M6" s="10"/>
      <c r="N6" s="10"/>
    </row>
    <row r="7" spans="1:14" ht="27" customHeight="1">
      <c r="A7" s="617"/>
      <c r="B7" s="624"/>
      <c r="C7" s="624"/>
      <c r="D7" s="661"/>
      <c r="E7" s="667"/>
      <c r="F7" s="669" t="s">
        <v>471</v>
      </c>
      <c r="G7" s="669" t="s">
        <v>470</v>
      </c>
      <c r="H7" s="672" t="s">
        <v>85</v>
      </c>
      <c r="I7" s="672" t="s">
        <v>86</v>
      </c>
      <c r="J7" s="617" t="s">
        <v>5</v>
      </c>
      <c r="K7" s="10"/>
      <c r="L7" s="10"/>
      <c r="M7" s="10"/>
      <c r="N7" s="10"/>
    </row>
    <row r="8" spans="1:14" ht="63" customHeight="1">
      <c r="A8" s="617"/>
      <c r="B8" s="624"/>
      <c r="C8" s="624"/>
      <c r="D8" s="662"/>
      <c r="E8" s="668"/>
      <c r="F8" s="670"/>
      <c r="G8" s="670"/>
      <c r="H8" s="672"/>
      <c r="I8" s="672"/>
      <c r="J8" s="617"/>
      <c r="K8" s="10"/>
      <c r="L8" s="10"/>
      <c r="M8" s="10"/>
      <c r="N8" s="10"/>
    </row>
    <row r="9" spans="1:10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8.75" customHeight="1">
      <c r="A10" s="663" t="s">
        <v>678</v>
      </c>
      <c r="B10" s="664"/>
      <c r="C10" s="664"/>
      <c r="D10" s="664"/>
      <c r="E10" s="664"/>
      <c r="F10" s="664"/>
      <c r="G10" s="664"/>
      <c r="H10" s="664"/>
      <c r="I10" s="664"/>
      <c r="J10" s="665"/>
    </row>
    <row r="11" spans="1:10" ht="12.75">
      <c r="A11" s="13" t="s">
        <v>7</v>
      </c>
      <c r="B11" s="3" t="s">
        <v>87</v>
      </c>
      <c r="C11" s="3"/>
      <c r="D11" s="3"/>
      <c r="E11" s="3"/>
      <c r="F11" s="3"/>
      <c r="G11" s="3"/>
      <c r="H11" s="3"/>
      <c r="I11" s="3"/>
      <c r="J11" s="3"/>
    </row>
    <row r="12" spans="1:10" ht="5.25" customHeight="1">
      <c r="A12" s="13"/>
      <c r="B12" s="3"/>
      <c r="C12" s="3"/>
      <c r="D12" s="3"/>
      <c r="E12" s="3"/>
      <c r="F12" s="3"/>
      <c r="G12" s="3"/>
      <c r="H12" s="3"/>
      <c r="I12" s="3"/>
      <c r="J12" s="3"/>
    </row>
    <row r="13" spans="1:10" ht="25.5" customHeight="1">
      <c r="A13" s="13" t="s">
        <v>9</v>
      </c>
      <c r="B13" s="6" t="s">
        <v>94</v>
      </c>
      <c r="C13" s="3"/>
      <c r="D13" s="3"/>
      <c r="E13" s="3"/>
      <c r="F13" s="3"/>
      <c r="G13" s="3"/>
      <c r="H13" s="3"/>
      <c r="I13" s="3"/>
      <c r="J13" s="3"/>
    </row>
    <row r="14" spans="1:10" ht="12.75">
      <c r="A14" s="13"/>
      <c r="B14" s="6" t="s">
        <v>8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13"/>
      <c r="B15" s="6" t="s">
        <v>88</v>
      </c>
      <c r="C15" s="3"/>
      <c r="D15" s="3"/>
      <c r="E15" s="3"/>
      <c r="F15" s="3"/>
      <c r="G15" s="3"/>
      <c r="H15" s="3"/>
      <c r="I15" s="3"/>
      <c r="J15" s="3"/>
    </row>
    <row r="16" spans="1:10" ht="12.75">
      <c r="A16" s="13"/>
      <c r="B16" s="3" t="s">
        <v>92</v>
      </c>
      <c r="C16" s="3"/>
      <c r="D16" s="3"/>
      <c r="E16" s="3"/>
      <c r="F16" s="3"/>
      <c r="G16" s="3"/>
      <c r="H16" s="3"/>
      <c r="I16" s="3"/>
      <c r="J16" s="3"/>
    </row>
    <row r="17" spans="1:10" ht="18.75" customHeight="1">
      <c r="A17" s="663" t="s">
        <v>679</v>
      </c>
      <c r="B17" s="664"/>
      <c r="C17" s="664"/>
      <c r="D17" s="664"/>
      <c r="E17" s="664"/>
      <c r="F17" s="664"/>
      <c r="G17" s="664"/>
      <c r="H17" s="664"/>
      <c r="I17" s="664"/>
      <c r="J17" s="665"/>
    </row>
    <row r="18" spans="1:10" ht="12.75">
      <c r="A18" s="13" t="s">
        <v>7</v>
      </c>
      <c r="B18" s="3" t="s">
        <v>87</v>
      </c>
      <c r="C18" s="3"/>
      <c r="D18" s="3"/>
      <c r="E18" s="3"/>
      <c r="F18" s="3"/>
      <c r="G18" s="3"/>
      <c r="H18" s="3"/>
      <c r="I18" s="3"/>
      <c r="J18" s="3"/>
    </row>
    <row r="19" spans="1:10" ht="6" customHeight="1">
      <c r="A19" s="13"/>
      <c r="B19" s="3"/>
      <c r="C19" s="3"/>
      <c r="D19" s="3"/>
      <c r="E19" s="3"/>
      <c r="F19" s="3"/>
      <c r="G19" s="3"/>
      <c r="H19" s="3"/>
      <c r="I19" s="3"/>
      <c r="J19" s="3"/>
    </row>
    <row r="20" spans="1:10" ht="25.5" customHeight="1">
      <c r="A20" s="13" t="s">
        <v>9</v>
      </c>
      <c r="B20" s="6" t="s">
        <v>94</v>
      </c>
      <c r="C20" s="3"/>
      <c r="D20" s="3"/>
      <c r="E20" s="3"/>
      <c r="F20" s="3"/>
      <c r="G20" s="3"/>
      <c r="H20" s="3"/>
      <c r="I20" s="3"/>
      <c r="J20" s="3"/>
    </row>
    <row r="21" spans="1:10" ht="12.75">
      <c r="A21" s="13"/>
      <c r="B21" s="6" t="s">
        <v>8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13"/>
      <c r="B22" s="6" t="s">
        <v>88</v>
      </c>
      <c r="C22" s="3"/>
      <c r="D22" s="3"/>
      <c r="E22" s="3"/>
      <c r="F22" s="3"/>
      <c r="G22" s="3"/>
      <c r="H22" s="3"/>
      <c r="I22" s="3"/>
      <c r="J22" s="3"/>
    </row>
    <row r="23" spans="1:10" ht="12.75">
      <c r="A23" s="13"/>
      <c r="B23" s="3" t="s">
        <v>92</v>
      </c>
      <c r="C23" s="3"/>
      <c r="D23" s="3"/>
      <c r="E23" s="3"/>
      <c r="F23" s="3"/>
      <c r="G23" s="3"/>
      <c r="H23" s="3"/>
      <c r="I23" s="3"/>
      <c r="J23" s="3"/>
    </row>
    <row r="24" spans="1:10" ht="16.5" customHeight="1">
      <c r="A24" s="663" t="s">
        <v>680</v>
      </c>
      <c r="B24" s="664"/>
      <c r="C24" s="664"/>
      <c r="D24" s="664"/>
      <c r="E24" s="664"/>
      <c r="F24" s="664"/>
      <c r="G24" s="664"/>
      <c r="H24" s="664"/>
      <c r="I24" s="664"/>
      <c r="J24" s="665"/>
    </row>
    <row r="25" spans="1:10" ht="12.75">
      <c r="A25" s="13" t="s">
        <v>7</v>
      </c>
      <c r="B25" s="3" t="s">
        <v>87</v>
      </c>
      <c r="C25" s="3"/>
      <c r="D25" s="3"/>
      <c r="E25" s="3"/>
      <c r="F25" s="3"/>
      <c r="G25" s="3"/>
      <c r="H25" s="3"/>
      <c r="I25" s="3"/>
      <c r="J25" s="3"/>
    </row>
    <row r="26" spans="1:10" ht="5.25" customHeight="1">
      <c r="A26" s="13"/>
      <c r="B26" s="3"/>
      <c r="C26" s="3"/>
      <c r="D26" s="3"/>
      <c r="E26" s="3"/>
      <c r="F26" s="3"/>
      <c r="G26" s="3"/>
      <c r="H26" s="3"/>
      <c r="I26" s="3"/>
      <c r="J26" s="3"/>
    </row>
    <row r="27" spans="1:10" ht="26.25" customHeight="1">
      <c r="A27" s="13" t="s">
        <v>9</v>
      </c>
      <c r="B27" s="6" t="s">
        <v>94</v>
      </c>
      <c r="C27" s="3"/>
      <c r="D27" s="3"/>
      <c r="E27" s="3"/>
      <c r="F27" s="3"/>
      <c r="G27" s="3"/>
      <c r="H27" s="3"/>
      <c r="I27" s="3"/>
      <c r="J27" s="3"/>
    </row>
    <row r="28" spans="1:10" ht="12.75">
      <c r="A28" s="13"/>
      <c r="B28" s="6" t="s">
        <v>8</v>
      </c>
      <c r="C28" s="3"/>
      <c r="D28" s="3"/>
      <c r="E28" s="3"/>
      <c r="F28" s="3"/>
      <c r="G28" s="3"/>
      <c r="H28" s="3"/>
      <c r="I28" s="3"/>
      <c r="J28" s="3"/>
    </row>
    <row r="29" spans="1:10" ht="12.75">
      <c r="A29" s="13"/>
      <c r="B29" s="6" t="s">
        <v>88</v>
      </c>
      <c r="C29" s="3"/>
      <c r="D29" s="3"/>
      <c r="E29" s="3"/>
      <c r="F29" s="3"/>
      <c r="G29" s="3"/>
      <c r="H29" s="3"/>
      <c r="I29" s="3"/>
      <c r="J29" s="3"/>
    </row>
    <row r="30" spans="1:10" ht="12.75">
      <c r="A30" s="13"/>
      <c r="B30" s="3" t="s">
        <v>92</v>
      </c>
      <c r="C30" s="3"/>
      <c r="D30" s="3"/>
      <c r="E30" s="3"/>
      <c r="F30" s="3"/>
      <c r="G30" s="3"/>
      <c r="H30" s="3"/>
      <c r="I30" s="3"/>
      <c r="J30" s="3"/>
    </row>
    <row r="31" spans="1:10" ht="17.25" customHeight="1">
      <c r="A31" s="663" t="s">
        <v>674</v>
      </c>
      <c r="B31" s="664"/>
      <c r="C31" s="664"/>
      <c r="D31" s="664"/>
      <c r="E31" s="664"/>
      <c r="F31" s="664"/>
      <c r="G31" s="664"/>
      <c r="H31" s="664"/>
      <c r="I31" s="664"/>
      <c r="J31" s="665"/>
    </row>
    <row r="32" spans="1:10" ht="12.75">
      <c r="A32" s="13" t="s">
        <v>7</v>
      </c>
      <c r="B32" s="3" t="s">
        <v>87</v>
      </c>
      <c r="C32" s="3"/>
      <c r="D32" s="3"/>
      <c r="E32" s="3"/>
      <c r="F32" s="3"/>
      <c r="G32" s="3"/>
      <c r="H32" s="3"/>
      <c r="I32" s="3"/>
      <c r="J32" s="3"/>
    </row>
    <row r="33" spans="1:10" ht="5.25" customHeight="1">
      <c r="A33" s="13"/>
      <c r="B33" s="3"/>
      <c r="C33" s="3"/>
      <c r="D33" s="3"/>
      <c r="E33" s="3"/>
      <c r="F33" s="3"/>
      <c r="G33" s="3"/>
      <c r="H33" s="3"/>
      <c r="I33" s="3"/>
      <c r="J33" s="3"/>
    </row>
    <row r="34" spans="1:10" ht="27" customHeight="1">
      <c r="A34" s="13" t="s">
        <v>9</v>
      </c>
      <c r="B34" s="6" t="s">
        <v>94</v>
      </c>
      <c r="C34" s="3"/>
      <c r="D34" s="3"/>
      <c r="E34" s="3"/>
      <c r="F34" s="3"/>
      <c r="G34" s="3"/>
      <c r="H34" s="3"/>
      <c r="I34" s="3"/>
      <c r="J34" s="3"/>
    </row>
    <row r="35" spans="1:10" ht="12.75">
      <c r="A35" s="13"/>
      <c r="B35" s="6" t="s">
        <v>8</v>
      </c>
      <c r="C35" s="3"/>
      <c r="D35" s="3"/>
      <c r="E35" s="3"/>
      <c r="F35" s="3"/>
      <c r="G35" s="3"/>
      <c r="H35" s="3"/>
      <c r="I35" s="3"/>
      <c r="J35" s="3"/>
    </row>
    <row r="36" spans="1:10" ht="12.75">
      <c r="A36" s="13"/>
      <c r="B36" s="6" t="s">
        <v>88</v>
      </c>
      <c r="C36" s="3"/>
      <c r="D36" s="3"/>
      <c r="E36" s="3"/>
      <c r="F36" s="3"/>
      <c r="G36" s="3"/>
      <c r="H36" s="3"/>
      <c r="I36" s="3"/>
      <c r="J36" s="3"/>
    </row>
    <row r="37" spans="1:10" ht="12.75">
      <c r="A37" s="13"/>
      <c r="B37" s="3" t="s">
        <v>92</v>
      </c>
      <c r="C37" s="3"/>
      <c r="D37" s="3"/>
      <c r="E37" s="3"/>
      <c r="F37" s="3"/>
      <c r="G37" s="3"/>
      <c r="H37" s="3"/>
      <c r="I37" s="3"/>
      <c r="J37" s="3"/>
    </row>
    <row r="38" spans="1:10" ht="12.75">
      <c r="A38" s="13"/>
      <c r="B38" s="3"/>
      <c r="C38" s="3"/>
      <c r="D38" s="3"/>
      <c r="E38" s="3"/>
      <c r="F38" s="3"/>
      <c r="G38" s="3"/>
      <c r="H38" s="3"/>
      <c r="I38" s="3"/>
      <c r="J38" s="3"/>
    </row>
    <row r="39" spans="1:10" ht="20.25" customHeight="1">
      <c r="A39" s="671" t="s">
        <v>89</v>
      </c>
      <c r="B39" s="671"/>
      <c r="C39" s="671"/>
      <c r="D39" s="671"/>
      <c r="E39" s="671"/>
      <c r="F39" s="671"/>
      <c r="G39" s="671"/>
      <c r="H39" s="671"/>
      <c r="I39" s="671"/>
      <c r="J39" s="671"/>
    </row>
    <row r="40" spans="1:10" ht="18" customHeight="1">
      <c r="A40" s="673" t="s">
        <v>90</v>
      </c>
      <c r="B40" s="673"/>
      <c r="C40" s="673"/>
      <c r="D40" s="673"/>
      <c r="E40" s="673"/>
      <c r="F40" s="673"/>
      <c r="G40" s="673"/>
      <c r="H40" s="673"/>
      <c r="I40" s="673"/>
      <c r="J40" s="673"/>
    </row>
    <row r="41" ht="12.75">
      <c r="B41" s="14"/>
    </row>
    <row r="42" spans="2:7" ht="12.75">
      <c r="B42" s="244" t="s">
        <v>945</v>
      </c>
      <c r="C42" s="244"/>
      <c r="D42" s="244"/>
      <c r="E42" s="244" t="s">
        <v>658</v>
      </c>
      <c r="F42" s="244" t="s">
        <v>659</v>
      </c>
      <c r="G42" s="244"/>
    </row>
    <row r="43" spans="2:7" ht="12.75">
      <c r="B43" s="484"/>
      <c r="C43" s="484"/>
      <c r="D43" s="484"/>
      <c r="E43" s="484"/>
      <c r="F43" s="484"/>
      <c r="G43" s="484"/>
    </row>
    <row r="44" spans="2:7" ht="12.75">
      <c r="B44" s="244" t="s">
        <v>971</v>
      </c>
      <c r="C44" s="244"/>
      <c r="D44" s="244"/>
      <c r="E44" s="244" t="s">
        <v>658</v>
      </c>
      <c r="F44" s="244" t="s">
        <v>659</v>
      </c>
      <c r="G44" s="244"/>
    </row>
  </sheetData>
  <mergeCells count="22">
    <mergeCell ref="A40:J40"/>
    <mergeCell ref="A17:J17"/>
    <mergeCell ref="A24:J24"/>
    <mergeCell ref="A31:J31"/>
    <mergeCell ref="A10:J10"/>
    <mergeCell ref="E6:E8"/>
    <mergeCell ref="G7:G8"/>
    <mergeCell ref="A39:J39"/>
    <mergeCell ref="F7:F8"/>
    <mergeCell ref="H7:H8"/>
    <mergeCell ref="I7:I8"/>
    <mergeCell ref="J7:J8"/>
    <mergeCell ref="B43:G43"/>
    <mergeCell ref="H1:J1"/>
    <mergeCell ref="A3:J3"/>
    <mergeCell ref="A5:A8"/>
    <mergeCell ref="B5:B8"/>
    <mergeCell ref="C5:C8"/>
    <mergeCell ref="D5:D8"/>
    <mergeCell ref="E5:G5"/>
    <mergeCell ref="H5:J6"/>
    <mergeCell ref="F6:G6"/>
  </mergeCells>
  <printOptions/>
  <pageMargins left="0.89" right="0.22" top="0.56" bottom="0.41" header="0.5" footer="0.3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29">
      <selection activeCell="C1" sqref="C1:E1"/>
    </sheetView>
  </sheetViews>
  <sheetFormatPr defaultColWidth="9.00390625" defaultRowHeight="12.75"/>
  <cols>
    <col min="1" max="1" width="8.375" style="0" customWidth="1"/>
    <col min="2" max="2" width="34.875" style="0" customWidth="1"/>
    <col min="3" max="3" width="15.75390625" style="0" customWidth="1"/>
    <col min="4" max="4" width="12.25390625" style="0" customWidth="1"/>
    <col min="5" max="5" width="15.25390625" style="0" customWidth="1"/>
    <col min="6" max="6" width="8.00390625" style="0" customWidth="1"/>
    <col min="7" max="8" width="10.25390625" style="0" customWidth="1"/>
    <col min="9" max="9" width="8.00390625" style="0" customWidth="1"/>
    <col min="10" max="10" width="10.875" style="0" customWidth="1"/>
  </cols>
  <sheetData>
    <row r="1" spans="3:10" ht="12.75">
      <c r="C1" s="485" t="s">
        <v>753</v>
      </c>
      <c r="D1" s="485"/>
      <c r="E1" s="485"/>
      <c r="F1" s="1"/>
      <c r="H1" s="674" t="s">
        <v>498</v>
      </c>
      <c r="I1" s="674"/>
      <c r="J1" s="674"/>
    </row>
    <row r="2" spans="1:10" ht="12.75">
      <c r="A2" s="485" t="s">
        <v>712</v>
      </c>
      <c r="B2" s="485"/>
      <c r="C2" s="485"/>
      <c r="D2" s="485"/>
      <c r="E2" s="485"/>
      <c r="F2" s="485"/>
      <c r="G2" s="485"/>
      <c r="H2" s="10"/>
      <c r="I2" s="10"/>
      <c r="J2" s="10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617" t="s">
        <v>326</v>
      </c>
      <c r="B4" s="617" t="s">
        <v>213</v>
      </c>
      <c r="C4" s="617" t="s">
        <v>713</v>
      </c>
      <c r="D4" s="617"/>
      <c r="E4" s="9" t="s">
        <v>714</v>
      </c>
      <c r="F4" s="14"/>
      <c r="G4" s="14"/>
      <c r="H4" s="14"/>
      <c r="I4" s="14"/>
      <c r="J4" s="14"/>
    </row>
    <row r="5" spans="1:10" ht="25.5">
      <c r="A5" s="617"/>
      <c r="B5" s="617"/>
      <c r="C5" s="12" t="s">
        <v>32</v>
      </c>
      <c r="D5" s="12" t="s">
        <v>33</v>
      </c>
      <c r="E5" s="12" t="s">
        <v>32</v>
      </c>
      <c r="F5" s="14"/>
      <c r="G5" s="14"/>
      <c r="H5" s="14"/>
      <c r="I5" s="14"/>
      <c r="J5" s="14"/>
    </row>
    <row r="6" spans="1:1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14"/>
      <c r="G6" s="14"/>
      <c r="H6" s="14"/>
      <c r="I6" s="14"/>
      <c r="J6" s="14"/>
    </row>
    <row r="7" spans="1:11" ht="41.25" customHeight="1">
      <c r="A7" s="9" t="s">
        <v>7</v>
      </c>
      <c r="B7" s="405" t="s">
        <v>719</v>
      </c>
      <c r="C7" s="2"/>
      <c r="D7" s="2"/>
      <c r="E7" s="2"/>
      <c r="F7" s="10"/>
      <c r="G7" s="10"/>
      <c r="H7" s="10"/>
      <c r="I7" s="10"/>
      <c r="J7" s="10"/>
      <c r="K7" s="10"/>
    </row>
    <row r="8" spans="1:10" ht="19.5" customHeight="1">
      <c r="A8" s="403" t="s">
        <v>289</v>
      </c>
      <c r="B8" s="404" t="s">
        <v>720</v>
      </c>
      <c r="C8" s="3"/>
      <c r="D8" s="3"/>
      <c r="E8" s="3"/>
      <c r="F8" s="14"/>
      <c r="G8" s="14"/>
      <c r="H8" s="14"/>
      <c r="I8" s="14"/>
      <c r="J8" s="14"/>
    </row>
    <row r="9" spans="1:10" ht="12.75">
      <c r="A9" s="403" t="s">
        <v>535</v>
      </c>
      <c r="B9" s="401" t="s">
        <v>715</v>
      </c>
      <c r="C9" s="3"/>
      <c r="D9" s="3"/>
      <c r="E9" s="3"/>
      <c r="F9" s="14"/>
      <c r="G9" s="14"/>
      <c r="H9" s="14"/>
      <c r="I9" s="14"/>
      <c r="J9" s="14"/>
    </row>
    <row r="10" spans="1:10" ht="12.75">
      <c r="A10" s="403" t="s">
        <v>536</v>
      </c>
      <c r="B10" s="401" t="s">
        <v>716</v>
      </c>
      <c r="C10" s="3"/>
      <c r="D10" s="3"/>
      <c r="E10" s="3"/>
      <c r="F10" s="14"/>
      <c r="G10" s="14"/>
      <c r="H10" s="14"/>
      <c r="I10" s="14"/>
      <c r="J10" s="14"/>
    </row>
    <row r="11" spans="1:10" ht="25.5">
      <c r="A11" s="403" t="s">
        <v>290</v>
      </c>
      <c r="B11" s="401" t="s">
        <v>721</v>
      </c>
      <c r="C11" s="3"/>
      <c r="D11" s="3"/>
      <c r="E11" s="3"/>
      <c r="F11" s="14"/>
      <c r="G11" s="14"/>
      <c r="H11" s="14"/>
      <c r="I11" s="14"/>
      <c r="J11" s="14"/>
    </row>
    <row r="12" spans="1:10" ht="25.5">
      <c r="A12" s="403" t="s">
        <v>538</v>
      </c>
      <c r="B12" s="402" t="s">
        <v>717</v>
      </c>
      <c r="C12" s="3"/>
      <c r="D12" s="3"/>
      <c r="E12" s="3"/>
      <c r="F12" s="14"/>
      <c r="G12" s="14"/>
      <c r="H12" s="14"/>
      <c r="I12" s="14"/>
      <c r="J12" s="14"/>
    </row>
    <row r="13" spans="1:10" ht="19.5" customHeight="1">
      <c r="A13" s="403" t="s">
        <v>539</v>
      </c>
      <c r="B13" s="402" t="s">
        <v>718</v>
      </c>
      <c r="C13" s="3"/>
      <c r="D13" s="3"/>
      <c r="E13" s="3"/>
      <c r="F13" s="14"/>
      <c r="G13" s="14"/>
      <c r="H13" s="14"/>
      <c r="I13" s="14"/>
      <c r="J13" s="14"/>
    </row>
    <row r="14" spans="1:10" ht="18.75" customHeight="1">
      <c r="A14" s="403" t="s">
        <v>730</v>
      </c>
      <c r="B14" s="404" t="s">
        <v>722</v>
      </c>
      <c r="C14" s="3"/>
      <c r="D14" s="3"/>
      <c r="E14" s="3"/>
      <c r="F14" s="14"/>
      <c r="G14" s="14"/>
      <c r="H14" s="14"/>
      <c r="I14" s="14"/>
      <c r="J14" s="14"/>
    </row>
    <row r="15" spans="1:10" ht="12.75">
      <c r="A15" s="403" t="s">
        <v>731</v>
      </c>
      <c r="B15" s="401" t="s">
        <v>715</v>
      </c>
      <c r="C15" s="3"/>
      <c r="D15" s="3"/>
      <c r="E15" s="3"/>
      <c r="F15" s="14"/>
      <c r="G15" s="14"/>
      <c r="H15" s="14"/>
      <c r="I15" s="14"/>
      <c r="J15" s="14"/>
    </row>
    <row r="16" spans="1:10" ht="12.75" customHeight="1">
      <c r="A16" s="403" t="s">
        <v>732</v>
      </c>
      <c r="B16" s="401" t="s">
        <v>716</v>
      </c>
      <c r="C16" s="9"/>
      <c r="D16" s="9"/>
      <c r="E16" s="9"/>
      <c r="F16" s="399"/>
      <c r="G16" s="399"/>
      <c r="H16" s="400"/>
      <c r="I16" s="399"/>
      <c r="J16" s="399"/>
    </row>
    <row r="17" spans="1:10" ht="25.5">
      <c r="A17" s="403" t="s">
        <v>733</v>
      </c>
      <c r="B17" s="401" t="s">
        <v>723</v>
      </c>
      <c r="C17" s="9"/>
      <c r="D17" s="9"/>
      <c r="E17" s="9"/>
      <c r="F17" s="399"/>
      <c r="G17" s="399"/>
      <c r="H17" s="399"/>
      <c r="I17" s="399"/>
      <c r="J17" s="399"/>
    </row>
    <row r="18" spans="1:10" ht="25.5">
      <c r="A18" s="403" t="s">
        <v>734</v>
      </c>
      <c r="B18" s="401" t="s">
        <v>717</v>
      </c>
      <c r="C18" s="12"/>
      <c r="D18" s="12"/>
      <c r="E18" s="12"/>
      <c r="F18" s="400"/>
      <c r="G18" s="400"/>
      <c r="H18" s="400"/>
      <c r="I18" s="400"/>
      <c r="J18" s="400"/>
    </row>
    <row r="19" spans="1:10" ht="19.5" customHeight="1">
      <c r="A19" s="403" t="s">
        <v>735</v>
      </c>
      <c r="B19" s="401" t="s">
        <v>718</v>
      </c>
      <c r="C19" s="3"/>
      <c r="D19" s="3"/>
      <c r="E19" s="3"/>
      <c r="F19" s="14"/>
      <c r="G19" s="14"/>
      <c r="H19" s="14"/>
      <c r="I19" s="14"/>
      <c r="J19" s="14"/>
    </row>
    <row r="20" spans="1:10" ht="18" customHeight="1">
      <c r="A20" s="403" t="s">
        <v>574</v>
      </c>
      <c r="B20" s="404" t="s">
        <v>724</v>
      </c>
      <c r="C20" s="3"/>
      <c r="D20" s="3"/>
      <c r="E20" s="3"/>
      <c r="F20" s="14"/>
      <c r="G20" s="14"/>
      <c r="H20" s="14"/>
      <c r="I20" s="14"/>
      <c r="J20" s="14"/>
    </row>
    <row r="21" spans="1:10" ht="12.75">
      <c r="A21" s="403" t="s">
        <v>736</v>
      </c>
      <c r="B21" s="401" t="s">
        <v>715</v>
      </c>
      <c r="C21" s="3"/>
      <c r="D21" s="3"/>
      <c r="E21" s="3"/>
      <c r="F21" s="14"/>
      <c r="G21" s="14"/>
      <c r="H21" s="14"/>
      <c r="I21" s="14"/>
      <c r="J21" s="14"/>
    </row>
    <row r="22" spans="1:10" ht="12.75">
      <c r="A22" s="403" t="s">
        <v>737</v>
      </c>
      <c r="B22" s="401" t="s">
        <v>716</v>
      </c>
      <c r="C22" s="3"/>
      <c r="D22" s="3"/>
      <c r="E22" s="3"/>
      <c r="F22" s="14"/>
      <c r="G22" s="14"/>
      <c r="H22" s="14"/>
      <c r="I22" s="14"/>
      <c r="J22" s="14"/>
    </row>
    <row r="23" spans="1:10" ht="25.5">
      <c r="A23" s="403" t="s">
        <v>575</v>
      </c>
      <c r="B23" s="401" t="s">
        <v>725</v>
      </c>
      <c r="C23" s="3"/>
      <c r="D23" s="3"/>
      <c r="E23" s="3"/>
      <c r="F23" s="14"/>
      <c r="G23" s="14"/>
      <c r="H23" s="14"/>
      <c r="I23" s="14"/>
      <c r="J23" s="14"/>
    </row>
    <row r="24" spans="1:10" ht="25.5">
      <c r="A24" s="403" t="s">
        <v>738</v>
      </c>
      <c r="B24" s="401" t="s">
        <v>717</v>
      </c>
      <c r="C24" s="3"/>
      <c r="D24" s="3"/>
      <c r="E24" s="3"/>
      <c r="F24" s="14"/>
      <c r="G24" s="14"/>
      <c r="H24" s="14"/>
      <c r="I24" s="14"/>
      <c r="J24" s="14"/>
    </row>
    <row r="25" spans="1:10" ht="20.25" customHeight="1">
      <c r="A25" s="403" t="s">
        <v>739</v>
      </c>
      <c r="B25" s="401" t="s">
        <v>718</v>
      </c>
      <c r="C25" s="3"/>
      <c r="D25" s="3"/>
      <c r="E25" s="3"/>
      <c r="F25" s="14"/>
      <c r="G25" s="14"/>
      <c r="H25" s="14"/>
      <c r="I25" s="14"/>
      <c r="J25" s="14"/>
    </row>
    <row r="26" spans="1:10" ht="18" customHeight="1">
      <c r="A26" s="403" t="s">
        <v>740</v>
      </c>
      <c r="B26" s="404" t="s">
        <v>726</v>
      </c>
      <c r="C26" s="3"/>
      <c r="D26" s="3"/>
      <c r="E26" s="3"/>
      <c r="F26" s="14"/>
      <c r="G26" s="14"/>
      <c r="H26" s="14"/>
      <c r="I26" s="14"/>
      <c r="J26" s="14"/>
    </row>
    <row r="27" spans="1:10" ht="12.75">
      <c r="A27" s="403" t="s">
        <v>741</v>
      </c>
      <c r="B27" s="401" t="s">
        <v>715</v>
      </c>
      <c r="C27" s="3"/>
      <c r="D27" s="3"/>
      <c r="E27" s="3"/>
      <c r="F27" s="14"/>
      <c r="G27" s="14"/>
      <c r="H27" s="14"/>
      <c r="I27" s="14"/>
      <c r="J27" s="14"/>
    </row>
    <row r="28" spans="1:10" ht="12.75">
      <c r="A28" s="403" t="s">
        <v>742</v>
      </c>
      <c r="B28" s="401" t="s">
        <v>716</v>
      </c>
      <c r="C28" s="3"/>
      <c r="D28" s="3"/>
      <c r="E28" s="3"/>
      <c r="F28" s="14"/>
      <c r="G28" s="14"/>
      <c r="H28" s="14"/>
      <c r="I28" s="14"/>
      <c r="J28" s="14"/>
    </row>
    <row r="29" spans="1:10" ht="25.5">
      <c r="A29" s="403" t="s">
        <v>743</v>
      </c>
      <c r="B29" s="401" t="s">
        <v>727</v>
      </c>
      <c r="C29" s="3"/>
      <c r="D29" s="3"/>
      <c r="E29" s="3"/>
      <c r="F29" s="14"/>
      <c r="G29" s="14"/>
      <c r="H29" s="14"/>
      <c r="I29" s="14"/>
      <c r="J29" s="14"/>
    </row>
    <row r="30" spans="1:10" ht="25.5">
      <c r="A30" s="403" t="s">
        <v>744</v>
      </c>
      <c r="B30" s="401" t="s">
        <v>717</v>
      </c>
      <c r="C30" s="3"/>
      <c r="D30" s="3"/>
      <c r="E30" s="3"/>
      <c r="F30" s="14"/>
      <c r="G30" s="14"/>
      <c r="H30" s="14"/>
      <c r="I30" s="14"/>
      <c r="J30" s="14"/>
    </row>
    <row r="31" spans="1:10" ht="18.75" customHeight="1">
      <c r="A31" s="403" t="s">
        <v>745</v>
      </c>
      <c r="B31" s="401" t="s">
        <v>718</v>
      </c>
      <c r="C31" s="3"/>
      <c r="D31" s="3"/>
      <c r="E31" s="3"/>
      <c r="F31" s="14"/>
      <c r="G31" s="14"/>
      <c r="H31" s="14"/>
      <c r="I31" s="14"/>
      <c r="J31" s="14"/>
    </row>
    <row r="32" spans="1:10" ht="27.75" customHeight="1">
      <c r="A32" s="403" t="s">
        <v>746</v>
      </c>
      <c r="B32" s="404" t="s">
        <v>728</v>
      </c>
      <c r="C32" s="3"/>
      <c r="D32" s="3"/>
      <c r="E32" s="3"/>
      <c r="F32" s="14"/>
      <c r="G32" s="14"/>
      <c r="H32" s="14"/>
      <c r="I32" s="14"/>
      <c r="J32" s="14"/>
    </row>
    <row r="33" spans="1:10" ht="12.75">
      <c r="A33" s="403" t="s">
        <v>747</v>
      </c>
      <c r="B33" s="401" t="s">
        <v>715</v>
      </c>
      <c r="C33" s="3"/>
      <c r="D33" s="3"/>
      <c r="E33" s="3"/>
      <c r="F33" s="14"/>
      <c r="G33" s="14"/>
      <c r="H33" s="14"/>
      <c r="I33" s="14"/>
      <c r="J33" s="14"/>
    </row>
    <row r="34" spans="1:10" ht="12.75">
      <c r="A34" s="403" t="s">
        <v>748</v>
      </c>
      <c r="B34" s="401" t="s">
        <v>716</v>
      </c>
      <c r="C34" s="3"/>
      <c r="D34" s="3"/>
      <c r="E34" s="3"/>
      <c r="F34" s="14"/>
      <c r="G34" s="14"/>
      <c r="H34" s="14"/>
      <c r="I34" s="14"/>
      <c r="J34" s="14"/>
    </row>
    <row r="35" spans="1:10" ht="34.5" customHeight="1">
      <c r="A35" s="403" t="s">
        <v>749</v>
      </c>
      <c r="B35" s="401" t="s">
        <v>729</v>
      </c>
      <c r="C35" s="3"/>
      <c r="D35" s="3"/>
      <c r="E35" s="3"/>
      <c r="F35" s="14"/>
      <c r="G35" s="14"/>
      <c r="H35" s="14"/>
      <c r="I35" s="14"/>
      <c r="J35" s="14"/>
    </row>
    <row r="36" spans="1:10" ht="25.5">
      <c r="A36" s="403" t="s">
        <v>750</v>
      </c>
      <c r="B36" s="401" t="s">
        <v>717</v>
      </c>
      <c r="C36" s="3"/>
      <c r="D36" s="3"/>
      <c r="E36" s="3"/>
      <c r="F36" s="14"/>
      <c r="G36" s="14"/>
      <c r="H36" s="14"/>
      <c r="I36" s="14"/>
      <c r="J36" s="14"/>
    </row>
    <row r="37" spans="1:10" ht="12.75">
      <c r="A37" s="403" t="s">
        <v>751</v>
      </c>
      <c r="B37" s="401" t="s">
        <v>718</v>
      </c>
      <c r="C37" s="3"/>
      <c r="D37" s="3"/>
      <c r="E37" s="3"/>
      <c r="F37" s="14"/>
      <c r="G37" s="14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4"/>
      <c r="B39" s="244" t="s">
        <v>945</v>
      </c>
      <c r="C39" s="244"/>
      <c r="D39" s="244"/>
      <c r="E39" s="244" t="s">
        <v>658</v>
      </c>
      <c r="F39" s="244" t="s">
        <v>659</v>
      </c>
      <c r="G39" s="244"/>
      <c r="H39" s="14"/>
      <c r="I39" s="14"/>
      <c r="J39" s="14"/>
    </row>
    <row r="40" spans="1:10" ht="12.75">
      <c r="A40" s="14"/>
      <c r="B40" s="484"/>
      <c r="C40" s="484"/>
      <c r="D40" s="484"/>
      <c r="E40" s="484"/>
      <c r="F40" s="484"/>
      <c r="G40" s="484"/>
      <c r="H40" s="14"/>
      <c r="I40" s="14"/>
      <c r="J40" s="14"/>
    </row>
    <row r="41" spans="1:10" ht="12.75">
      <c r="A41" s="14"/>
      <c r="B41" s="244" t="s">
        <v>971</v>
      </c>
      <c r="C41" s="244"/>
      <c r="D41" s="244"/>
      <c r="E41" s="244" t="s">
        <v>658</v>
      </c>
      <c r="F41" s="244" t="s">
        <v>659</v>
      </c>
      <c r="G41" s="244"/>
      <c r="H41" s="14"/>
      <c r="I41" s="14"/>
      <c r="J41" s="14"/>
    </row>
  </sheetData>
  <mergeCells count="7">
    <mergeCell ref="B40:G40"/>
    <mergeCell ref="H1:J1"/>
    <mergeCell ref="A2:G2"/>
    <mergeCell ref="C4:D4"/>
    <mergeCell ref="B4:B5"/>
    <mergeCell ref="A4:A5"/>
    <mergeCell ref="C1:E1"/>
  </mergeCells>
  <printOptions/>
  <pageMargins left="0.75" right="0.11" top="0.33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workbookViewId="0" topLeftCell="A1">
      <selection activeCell="P15" sqref="P15"/>
    </sheetView>
  </sheetViews>
  <sheetFormatPr defaultColWidth="9.00390625" defaultRowHeight="12.75"/>
  <cols>
    <col min="1" max="1" width="11.00390625" style="0" customWidth="1"/>
    <col min="2" max="2" width="8.875" style="0" customWidth="1"/>
    <col min="3" max="3" width="7.375" style="0" customWidth="1"/>
    <col min="4" max="4" width="9.875" style="0" customWidth="1"/>
    <col min="5" max="5" width="9.375" style="0" customWidth="1"/>
    <col min="6" max="6" width="8.00390625" style="0" customWidth="1"/>
    <col min="7" max="8" width="10.25390625" style="0" customWidth="1"/>
    <col min="9" max="9" width="8.00390625" style="0" customWidth="1"/>
    <col min="10" max="10" width="10.875" style="0" customWidth="1"/>
  </cols>
  <sheetData>
    <row r="1" spans="8:10" ht="12.75">
      <c r="H1" s="674" t="s">
        <v>752</v>
      </c>
      <c r="I1" s="674"/>
      <c r="J1" s="674"/>
    </row>
    <row r="2" spans="1:10" ht="12.75">
      <c r="A2" s="485" t="s">
        <v>473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616" t="s">
        <v>231</v>
      </c>
      <c r="B4" s="618" t="s">
        <v>689</v>
      </c>
      <c r="C4" s="619"/>
      <c r="D4" s="620"/>
      <c r="E4" s="618" t="s">
        <v>690</v>
      </c>
      <c r="F4" s="619"/>
      <c r="G4" s="620"/>
      <c r="H4" s="624" t="s">
        <v>684</v>
      </c>
      <c r="I4" s="617"/>
      <c r="J4" s="617"/>
    </row>
    <row r="5" spans="1:10" ht="12.75">
      <c r="A5" s="562"/>
      <c r="B5" s="621"/>
      <c r="C5" s="622"/>
      <c r="D5" s="623"/>
      <c r="E5" s="621"/>
      <c r="F5" s="622"/>
      <c r="G5" s="623"/>
      <c r="H5" s="617"/>
      <c r="I5" s="617"/>
      <c r="J5" s="617"/>
    </row>
    <row r="6" spans="1:10" ht="30.75" customHeight="1">
      <c r="A6" s="563"/>
      <c r="B6" s="12" t="s">
        <v>247</v>
      </c>
      <c r="C6" s="12" t="s">
        <v>233</v>
      </c>
      <c r="D6" s="12" t="s">
        <v>234</v>
      </c>
      <c r="E6" s="12" t="s">
        <v>247</v>
      </c>
      <c r="F6" s="12" t="s">
        <v>233</v>
      </c>
      <c r="G6" s="12" t="s">
        <v>234</v>
      </c>
      <c r="H6" s="12" t="s">
        <v>247</v>
      </c>
      <c r="I6" s="12" t="s">
        <v>233</v>
      </c>
      <c r="J6" s="12" t="s">
        <v>234</v>
      </c>
    </row>
    <row r="7" spans="1:10" ht="12.75">
      <c r="A7" s="20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235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 t="s">
        <v>236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 t="s">
        <v>237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238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 t="s">
        <v>239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240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406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241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242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 t="s">
        <v>243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 t="s">
        <v>244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245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246</v>
      </c>
      <c r="B20" s="3"/>
      <c r="C20" s="3"/>
      <c r="D20" s="3"/>
      <c r="E20" s="3"/>
      <c r="F20" s="3"/>
      <c r="G20" s="3"/>
      <c r="H20" s="3"/>
      <c r="I20" s="3"/>
      <c r="J20" s="3"/>
    </row>
    <row r="22" ht="3.75" customHeight="1"/>
    <row r="23" spans="8:10" ht="12.75">
      <c r="H23" s="674"/>
      <c r="I23" s="674"/>
      <c r="J23" s="674"/>
    </row>
    <row r="24" spans="1:10" ht="12.75">
      <c r="A24" s="485" t="s">
        <v>474</v>
      </c>
      <c r="B24" s="485"/>
      <c r="C24" s="485"/>
      <c r="D24" s="485"/>
      <c r="E24" s="485"/>
      <c r="F24" s="485"/>
      <c r="G24" s="485"/>
      <c r="H24" s="485"/>
      <c r="I24" s="485"/>
      <c r="J24" s="485"/>
    </row>
    <row r="25" spans="1:10" ht="6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616" t="s">
        <v>231</v>
      </c>
      <c r="B26" s="618" t="s">
        <v>682</v>
      </c>
      <c r="C26" s="619"/>
      <c r="D26" s="620"/>
      <c r="E26" s="618" t="s">
        <v>688</v>
      </c>
      <c r="F26" s="619"/>
      <c r="G26" s="620"/>
      <c r="H26" s="624" t="s">
        <v>674</v>
      </c>
      <c r="I26" s="617"/>
      <c r="J26" s="617"/>
    </row>
    <row r="27" spans="1:10" ht="12.75">
      <c r="A27" s="562"/>
      <c r="B27" s="621"/>
      <c r="C27" s="622"/>
      <c r="D27" s="623"/>
      <c r="E27" s="621"/>
      <c r="F27" s="622"/>
      <c r="G27" s="623"/>
      <c r="H27" s="617"/>
      <c r="I27" s="617"/>
      <c r="J27" s="617"/>
    </row>
    <row r="28" spans="1:10" ht="25.5">
      <c r="A28" s="563"/>
      <c r="B28" s="12" t="s">
        <v>456</v>
      </c>
      <c r="C28" s="12" t="s">
        <v>233</v>
      </c>
      <c r="D28" s="12" t="s">
        <v>234</v>
      </c>
      <c r="E28" s="12" t="s">
        <v>456</v>
      </c>
      <c r="F28" s="12" t="s">
        <v>233</v>
      </c>
      <c r="G28" s="12" t="s">
        <v>234</v>
      </c>
      <c r="H28" s="12" t="s">
        <v>456</v>
      </c>
      <c r="I28" s="12" t="s">
        <v>233</v>
      </c>
      <c r="J28" s="12" t="s">
        <v>234</v>
      </c>
    </row>
    <row r="29" spans="1:10" ht="12.75">
      <c r="A29" s="20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 t="s">
        <v>235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 t="s">
        <v>236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 t="s">
        <v>237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 t="s">
        <v>238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 t="s">
        <v>239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 t="s">
        <v>240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 t="s">
        <v>406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 t="s">
        <v>241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 t="s">
        <v>242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 t="s">
        <v>243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244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 t="s">
        <v>245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 t="s">
        <v>246</v>
      </c>
      <c r="B42" s="3"/>
      <c r="C42" s="3"/>
      <c r="D42" s="3"/>
      <c r="E42" s="3"/>
      <c r="F42" s="3"/>
      <c r="G42" s="3"/>
      <c r="H42" s="3"/>
      <c r="I42" s="3"/>
      <c r="J42" s="3"/>
    </row>
    <row r="45" spans="1:6" ht="12.75">
      <c r="A45" s="244" t="s">
        <v>945</v>
      </c>
      <c r="B45" s="244"/>
      <c r="C45" s="244"/>
      <c r="D45" s="244" t="s">
        <v>658</v>
      </c>
      <c r="E45" s="244" t="s">
        <v>659</v>
      </c>
      <c r="F45" s="244"/>
    </row>
    <row r="46" spans="1:6" ht="12.75">
      <c r="A46" s="484"/>
      <c r="B46" s="484"/>
      <c r="C46" s="484"/>
      <c r="D46" s="484"/>
      <c r="E46" s="484"/>
      <c r="F46" s="484"/>
    </row>
    <row r="47" spans="1:6" ht="12.75">
      <c r="A47" s="244" t="s">
        <v>971</v>
      </c>
      <c r="B47" s="244"/>
      <c r="C47" s="244"/>
      <c r="D47" s="244" t="s">
        <v>658</v>
      </c>
      <c r="E47" s="244" t="s">
        <v>659</v>
      </c>
      <c r="F47" s="244"/>
    </row>
  </sheetData>
  <mergeCells count="13">
    <mergeCell ref="H1:J1"/>
    <mergeCell ref="A2:J2"/>
    <mergeCell ref="B4:D5"/>
    <mergeCell ref="E4:G5"/>
    <mergeCell ref="H4:J5"/>
    <mergeCell ref="A4:A6"/>
    <mergeCell ref="A46:F46"/>
    <mergeCell ref="H23:J23"/>
    <mergeCell ref="A24:J24"/>
    <mergeCell ref="A26:A28"/>
    <mergeCell ref="B26:D27"/>
    <mergeCell ref="E26:G27"/>
    <mergeCell ref="H26:J27"/>
  </mergeCells>
  <printOptions/>
  <pageMargins left="0.75" right="0.11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H4" sqref="H4"/>
    </sheetView>
  </sheetViews>
  <sheetFormatPr defaultColWidth="9.00390625" defaultRowHeight="12.75"/>
  <cols>
    <col min="1" max="1" width="3.625" style="0" customWidth="1"/>
    <col min="2" max="2" width="24.375" style="0" customWidth="1"/>
    <col min="5" max="5" width="9.375" style="0" customWidth="1"/>
    <col min="11" max="11" width="8.625" style="0" customWidth="1"/>
  </cols>
  <sheetData>
    <row r="1" spans="7:15" ht="12.75">
      <c r="G1" s="485"/>
      <c r="H1" s="485"/>
      <c r="N1" s="485" t="s">
        <v>980</v>
      </c>
      <c r="O1" s="485"/>
    </row>
    <row r="2" spans="1:15" ht="31.5" customHeight="1">
      <c r="A2" s="675" t="s">
        <v>989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</row>
    <row r="3" spans="1:15" ht="21.75" customHeight="1">
      <c r="A3" s="624" t="s">
        <v>326</v>
      </c>
      <c r="B3" s="624" t="s">
        <v>946</v>
      </c>
      <c r="C3" s="624" t="s">
        <v>950</v>
      </c>
      <c r="D3" s="624" t="s">
        <v>682</v>
      </c>
      <c r="E3" s="624"/>
      <c r="F3" s="624"/>
      <c r="G3" s="624" t="s">
        <v>954</v>
      </c>
      <c r="H3" s="624"/>
      <c r="I3" s="624"/>
      <c r="J3" s="624" t="s">
        <v>955</v>
      </c>
      <c r="K3" s="624"/>
      <c r="L3" s="624"/>
      <c r="M3" s="676" t="s">
        <v>684</v>
      </c>
      <c r="N3" s="677"/>
      <c r="O3" s="678"/>
    </row>
    <row r="4" spans="1:15" ht="51">
      <c r="A4" s="624"/>
      <c r="B4" s="624"/>
      <c r="C4" s="624"/>
      <c r="D4" s="12" t="s">
        <v>948</v>
      </c>
      <c r="E4" s="12" t="s">
        <v>947</v>
      </c>
      <c r="F4" s="12" t="s">
        <v>949</v>
      </c>
      <c r="G4" s="12" t="s">
        <v>948</v>
      </c>
      <c r="H4" s="12" t="s">
        <v>947</v>
      </c>
      <c r="I4" s="12" t="s">
        <v>949</v>
      </c>
      <c r="J4" s="12" t="s">
        <v>948</v>
      </c>
      <c r="K4" s="12" t="s">
        <v>947</v>
      </c>
      <c r="L4" s="12" t="s">
        <v>949</v>
      </c>
      <c r="M4" s="12" t="s">
        <v>948</v>
      </c>
      <c r="N4" s="12" t="s">
        <v>947</v>
      </c>
      <c r="O4" s="12" t="s">
        <v>949</v>
      </c>
    </row>
    <row r="5" spans="1:15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12.75">
      <c r="A6" s="2" t="s">
        <v>951</v>
      </c>
      <c r="B6" s="3" t="s">
        <v>952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5.5">
      <c r="A7" s="2" t="s">
        <v>228</v>
      </c>
      <c r="B7" s="6" t="s">
        <v>953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 t="s">
        <v>37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mergeCells count="10">
    <mergeCell ref="G1:H1"/>
    <mergeCell ref="A2:O2"/>
    <mergeCell ref="A3:A4"/>
    <mergeCell ref="B3:B4"/>
    <mergeCell ref="C3:C4"/>
    <mergeCell ref="D3:F3"/>
    <mergeCell ref="G3:I3"/>
    <mergeCell ref="J3:L3"/>
    <mergeCell ref="M3:O3"/>
    <mergeCell ref="N1:O1"/>
  </mergeCells>
  <printOptions/>
  <pageMargins left="0.2" right="0.16" top="0.5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="75" zoomScaleSheetLayoutView="75" workbookViewId="0" topLeftCell="A22">
      <selection activeCell="A35" sqref="A35:L35"/>
    </sheetView>
  </sheetViews>
  <sheetFormatPr defaultColWidth="9.00390625" defaultRowHeight="12.75"/>
  <cols>
    <col min="1" max="1" width="20.125" style="25" customWidth="1"/>
    <col min="2" max="2" width="4.625" style="25" customWidth="1"/>
    <col min="3" max="3" width="5.625" style="25" customWidth="1"/>
    <col min="4" max="4" width="6.375" style="25" customWidth="1"/>
    <col min="5" max="5" width="8.625" style="25" customWidth="1"/>
    <col min="6" max="6" width="9.875" style="25" customWidth="1"/>
    <col min="7" max="7" width="10.125" style="25" customWidth="1"/>
    <col min="8" max="8" width="8.00390625" style="25" customWidth="1"/>
    <col min="9" max="9" width="7.875" style="25" customWidth="1"/>
    <col min="10" max="10" width="8.75390625" style="25" customWidth="1"/>
    <col min="11" max="11" width="8.375" style="25" customWidth="1"/>
    <col min="12" max="12" width="9.875" style="25" customWidth="1"/>
    <col min="13" max="13" width="3.875" style="25" customWidth="1"/>
    <col min="14" max="16384" width="8.875" style="25" customWidth="1"/>
  </cols>
  <sheetData>
    <row r="1" spans="2:12" ht="14.25" customHeight="1">
      <c r="B1" s="89"/>
      <c r="C1" s="89"/>
      <c r="D1" s="89"/>
      <c r="E1" s="89"/>
      <c r="F1" s="89"/>
      <c r="G1" s="89"/>
      <c r="H1" s="89"/>
      <c r="I1" s="89"/>
      <c r="J1" s="89"/>
      <c r="K1" s="679" t="s">
        <v>407</v>
      </c>
      <c r="L1" s="679"/>
    </row>
    <row r="2" ht="1.5" customHeight="1"/>
    <row r="3" spans="1:12" ht="14.25" customHeight="1">
      <c r="A3" s="680" t="s">
        <v>408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</row>
    <row r="4" spans="1:12" ht="14.25" customHeight="1">
      <c r="A4" s="681" t="s">
        <v>691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3"/>
    </row>
    <row r="5" spans="1:12" ht="12" customHeight="1">
      <c r="A5" s="684" t="s">
        <v>218</v>
      </c>
      <c r="B5" s="684" t="s">
        <v>409</v>
      </c>
      <c r="C5" s="684" t="s">
        <v>410</v>
      </c>
      <c r="D5" s="685" t="s">
        <v>411</v>
      </c>
      <c r="E5" s="684" t="s">
        <v>412</v>
      </c>
      <c r="F5" s="684" t="s">
        <v>413</v>
      </c>
      <c r="G5" s="687" t="s">
        <v>414</v>
      </c>
      <c r="H5" s="687"/>
      <c r="I5" s="687"/>
      <c r="J5" s="687"/>
      <c r="K5" s="687"/>
      <c r="L5" s="684" t="s">
        <v>415</v>
      </c>
    </row>
    <row r="6" spans="1:12" ht="38.25" customHeight="1">
      <c r="A6" s="684"/>
      <c r="B6" s="684"/>
      <c r="C6" s="684"/>
      <c r="D6" s="686"/>
      <c r="E6" s="684"/>
      <c r="F6" s="684"/>
      <c r="G6" s="95" t="s">
        <v>219</v>
      </c>
      <c r="H6" s="95" t="s">
        <v>220</v>
      </c>
      <c r="I6" s="95" t="s">
        <v>221</v>
      </c>
      <c r="J6" s="95" t="s">
        <v>416</v>
      </c>
      <c r="K6" s="93" t="s">
        <v>417</v>
      </c>
      <c r="L6" s="684"/>
    </row>
    <row r="7" spans="1:12" ht="12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 t="s">
        <v>476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</row>
    <row r="8" spans="1:12" ht="12">
      <c r="A8" s="96">
        <v>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9.75" customHeight="1">
      <c r="A9" s="96">
        <v>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12">
      <c r="A10" s="97" t="s">
        <v>418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64.5" customHeight="1">
      <c r="A11" s="688" t="s">
        <v>419</v>
      </c>
      <c r="B11" s="689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24.75" customHeight="1">
      <c r="A12" s="690" t="s">
        <v>420</v>
      </c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89"/>
    </row>
    <row r="13" spans="1:12" ht="12">
      <c r="A13" s="96">
        <v>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2.75" customHeight="1">
      <c r="A14" s="96">
        <v>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s="52" customFormat="1" ht="15.75" customHeight="1">
      <c r="A15" s="97" t="s">
        <v>418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s="52" customFormat="1" ht="19.5" customHeight="1">
      <c r="A16" s="688" t="s">
        <v>421</v>
      </c>
      <c r="B16" s="692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s="52" customFormat="1" ht="11.25" customHeight="1">
      <c r="A17" s="96">
        <v>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s="52" customFormat="1" ht="11.25" customHeight="1">
      <c r="A18" s="96">
        <v>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s="52" customFormat="1" ht="11.25" customHeight="1">
      <c r="A19" s="97" t="s">
        <v>418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s="52" customFormat="1" ht="20.25" customHeight="1">
      <c r="A20" s="688" t="s">
        <v>422</v>
      </c>
      <c r="B20" s="692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s="52" customFormat="1" ht="15.75" customHeight="1">
      <c r="A21" s="100">
        <v>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s="52" customFormat="1" ht="13.5" customHeight="1">
      <c r="A22" s="100">
        <v>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s="52" customFormat="1" ht="13.5" customHeight="1">
      <c r="A23" s="97" t="s">
        <v>418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52" customFormat="1" ht="13.5" customHeight="1">
      <c r="A24" s="693" t="s">
        <v>423</v>
      </c>
      <c r="B24" s="694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5">
      <c r="A25" s="101" t="s">
        <v>22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ht="11.25" customHeight="1">
      <c r="A26" s="681" t="s">
        <v>692</v>
      </c>
      <c r="B26" s="682"/>
      <c r="C26" s="682"/>
      <c r="D26" s="682"/>
      <c r="E26" s="682"/>
      <c r="F26" s="682"/>
      <c r="G26" s="682"/>
      <c r="H26" s="682"/>
      <c r="I26" s="682"/>
      <c r="J26" s="682"/>
      <c r="K26" s="682"/>
      <c r="L26" s="683"/>
    </row>
    <row r="27" spans="1:25" ht="12">
      <c r="A27" s="695" t="s">
        <v>973</v>
      </c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7"/>
      <c r="N27" s="103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2" customHeight="1">
      <c r="A28" s="684" t="s">
        <v>218</v>
      </c>
      <c r="B28" s="684" t="s">
        <v>409</v>
      </c>
      <c r="C28" s="684" t="s">
        <v>410</v>
      </c>
      <c r="D28" s="685" t="s">
        <v>411</v>
      </c>
      <c r="E28" s="684" t="s">
        <v>412</v>
      </c>
      <c r="F28" s="684" t="s">
        <v>413</v>
      </c>
      <c r="G28" s="687" t="s">
        <v>414</v>
      </c>
      <c r="H28" s="687"/>
      <c r="I28" s="687"/>
      <c r="J28" s="687"/>
      <c r="K28" s="687"/>
      <c r="L28" s="684" t="s">
        <v>415</v>
      </c>
      <c r="N28" s="105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:25" ht="33.75" customHeight="1">
      <c r="A29" s="684"/>
      <c r="B29" s="684"/>
      <c r="C29" s="684"/>
      <c r="D29" s="686"/>
      <c r="E29" s="684"/>
      <c r="F29" s="684"/>
      <c r="G29" s="95" t="s">
        <v>219</v>
      </c>
      <c r="H29" s="95" t="s">
        <v>220</v>
      </c>
      <c r="I29" s="95" t="s">
        <v>221</v>
      </c>
      <c r="J29" s="95" t="s">
        <v>416</v>
      </c>
      <c r="K29" s="93" t="s">
        <v>417</v>
      </c>
      <c r="L29" s="684"/>
      <c r="N29" s="105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1:12" ht="12">
      <c r="A30" s="94">
        <v>1</v>
      </c>
      <c r="B30" s="94">
        <v>2</v>
      </c>
      <c r="C30" s="94">
        <v>3</v>
      </c>
      <c r="D30" s="94">
        <v>4</v>
      </c>
      <c r="E30" s="94">
        <v>5</v>
      </c>
      <c r="F30" s="94">
        <v>6</v>
      </c>
      <c r="G30" s="94" t="s">
        <v>476</v>
      </c>
      <c r="H30" s="94">
        <v>8</v>
      </c>
      <c r="I30" s="94">
        <v>9</v>
      </c>
      <c r="J30" s="94">
        <v>10</v>
      </c>
      <c r="K30" s="94">
        <v>11</v>
      </c>
      <c r="L30" s="94">
        <v>12</v>
      </c>
    </row>
    <row r="31" spans="1:25" ht="12">
      <c r="A31" s="96">
        <v>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N31" s="10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spans="1:25" ht="12.75">
      <c r="A32" s="96">
        <v>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N32" s="105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</row>
    <row r="33" spans="1:25" ht="12.75">
      <c r="A33" s="97" t="s">
        <v>418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108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12" ht="12.75">
      <c r="A34" s="688" t="s">
        <v>419</v>
      </c>
      <c r="B34" s="689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ht="23.25" customHeight="1">
      <c r="A35" s="690" t="s">
        <v>420</v>
      </c>
      <c r="B35" s="691"/>
      <c r="C35" s="691"/>
      <c r="D35" s="691"/>
      <c r="E35" s="691"/>
      <c r="F35" s="691"/>
      <c r="G35" s="691"/>
      <c r="H35" s="691"/>
      <c r="I35" s="691"/>
      <c r="J35" s="691"/>
      <c r="K35" s="691"/>
      <c r="L35" s="689"/>
    </row>
    <row r="36" spans="1:12" ht="12">
      <c r="A36" s="96">
        <v>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2">
      <c r="A37" s="96">
        <v>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2">
      <c r="A38" s="97" t="s">
        <v>418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12.75">
      <c r="A39" s="688" t="s">
        <v>421</v>
      </c>
      <c r="B39" s="692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1:12" ht="12">
      <c r="A40" s="96">
        <v>1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2">
      <c r="A41" s="96">
        <v>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2">
      <c r="A42" s="97" t="s">
        <v>418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2.75">
      <c r="A43" s="688" t="s">
        <v>422</v>
      </c>
      <c r="B43" s="692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ht="12">
      <c r="A44" s="100">
        <v>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12">
      <c r="A45" s="100">
        <v>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12">
      <c r="A46" s="97" t="s">
        <v>418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12.75">
      <c r="A47" s="693" t="s">
        <v>423</v>
      </c>
      <c r="B47" s="694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1:12" ht="28.5">
      <c r="A48" s="341" t="s">
        <v>38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2" ht="6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6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14.25">
      <c r="A51" s="681" t="s">
        <v>693</v>
      </c>
      <c r="B51" s="682"/>
      <c r="C51" s="682"/>
      <c r="D51" s="682"/>
      <c r="E51" s="682"/>
      <c r="F51" s="682"/>
      <c r="G51" s="682"/>
      <c r="H51" s="682"/>
      <c r="I51" s="682"/>
      <c r="J51" s="682"/>
      <c r="K51" s="682"/>
      <c r="L51" s="683"/>
    </row>
    <row r="52" spans="1:12" ht="12" customHeight="1">
      <c r="A52" s="684" t="s">
        <v>218</v>
      </c>
      <c r="B52" s="684" t="s">
        <v>409</v>
      </c>
      <c r="C52" s="684" t="s">
        <v>410</v>
      </c>
      <c r="D52" s="685" t="s">
        <v>411</v>
      </c>
      <c r="E52" s="684" t="s">
        <v>412</v>
      </c>
      <c r="F52" s="684" t="s">
        <v>413</v>
      </c>
      <c r="G52" s="687" t="s">
        <v>414</v>
      </c>
      <c r="H52" s="687"/>
      <c r="I52" s="687"/>
      <c r="J52" s="687"/>
      <c r="K52" s="687"/>
      <c r="L52" s="684" t="s">
        <v>415</v>
      </c>
    </row>
    <row r="53" spans="1:12" ht="37.5" customHeight="1">
      <c r="A53" s="684"/>
      <c r="B53" s="684"/>
      <c r="C53" s="684"/>
      <c r="D53" s="686"/>
      <c r="E53" s="684"/>
      <c r="F53" s="684"/>
      <c r="G53" s="95" t="s">
        <v>219</v>
      </c>
      <c r="H53" s="95" t="s">
        <v>220</v>
      </c>
      <c r="I53" s="95" t="s">
        <v>221</v>
      </c>
      <c r="J53" s="95" t="s">
        <v>416</v>
      </c>
      <c r="K53" s="93" t="s">
        <v>417</v>
      </c>
      <c r="L53" s="684"/>
    </row>
    <row r="54" spans="1:12" ht="12">
      <c r="A54" s="94">
        <v>1</v>
      </c>
      <c r="B54" s="94">
        <v>2</v>
      </c>
      <c r="C54" s="94">
        <v>3</v>
      </c>
      <c r="D54" s="94">
        <v>4</v>
      </c>
      <c r="E54" s="94">
        <v>5</v>
      </c>
      <c r="F54" s="94">
        <v>6</v>
      </c>
      <c r="G54" s="94" t="s">
        <v>476</v>
      </c>
      <c r="H54" s="94">
        <v>8</v>
      </c>
      <c r="I54" s="94">
        <v>9</v>
      </c>
      <c r="J54" s="94">
        <v>10</v>
      </c>
      <c r="K54" s="94">
        <v>11</v>
      </c>
      <c r="L54" s="94">
        <v>12</v>
      </c>
    </row>
    <row r="55" spans="1:12" ht="12">
      <c r="A55" s="96">
        <v>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 ht="12">
      <c r="A56" s="96">
        <v>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12">
      <c r="A57" s="97" t="s">
        <v>418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ht="12.75">
      <c r="A58" s="688" t="s">
        <v>419</v>
      </c>
      <c r="B58" s="689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 ht="21.75" customHeight="1">
      <c r="A59" s="690" t="s">
        <v>420</v>
      </c>
      <c r="B59" s="691"/>
      <c r="C59" s="691"/>
      <c r="D59" s="691"/>
      <c r="E59" s="691"/>
      <c r="F59" s="691"/>
      <c r="G59" s="691"/>
      <c r="H59" s="691"/>
      <c r="I59" s="691"/>
      <c r="J59" s="691"/>
      <c r="K59" s="691"/>
      <c r="L59" s="689"/>
    </row>
    <row r="60" spans="1:12" ht="12">
      <c r="A60" s="96">
        <v>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1:12" ht="12">
      <c r="A61" s="96">
        <v>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1:12" ht="12">
      <c r="A62" s="97" t="s">
        <v>418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1:12" ht="12.75">
      <c r="A63" s="688" t="s">
        <v>421</v>
      </c>
      <c r="B63" s="692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2" ht="12">
      <c r="A64" s="96">
        <v>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1:12" ht="12">
      <c r="A65" s="96">
        <v>2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1:12" ht="12">
      <c r="A66" s="97" t="s">
        <v>418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1:12" ht="12.75">
      <c r="A67" s="688" t="s">
        <v>422</v>
      </c>
      <c r="B67" s="692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1:12" ht="12">
      <c r="A68" s="100">
        <v>1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1:12" ht="12">
      <c r="A69" s="100">
        <v>2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2" ht="12">
      <c r="A70" s="97" t="s">
        <v>418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1:12" ht="12.75">
      <c r="A71" s="693" t="s">
        <v>423</v>
      </c>
      <c r="B71" s="694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ht="28.5">
      <c r="A72" s="341" t="s">
        <v>38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1:12" ht="4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1:12" ht="14.25">
      <c r="A74" s="681" t="s">
        <v>694</v>
      </c>
      <c r="B74" s="682"/>
      <c r="C74" s="682"/>
      <c r="D74" s="682"/>
      <c r="E74" s="682"/>
      <c r="F74" s="682"/>
      <c r="G74" s="682"/>
      <c r="H74" s="682"/>
      <c r="I74" s="682"/>
      <c r="J74" s="682"/>
      <c r="K74" s="682"/>
      <c r="L74" s="683"/>
    </row>
    <row r="75" spans="1:12" ht="12" customHeight="1">
      <c r="A75" s="684" t="s">
        <v>218</v>
      </c>
      <c r="B75" s="684" t="s">
        <v>409</v>
      </c>
      <c r="C75" s="684" t="s">
        <v>410</v>
      </c>
      <c r="D75" s="685" t="s">
        <v>411</v>
      </c>
      <c r="E75" s="684" t="s">
        <v>412</v>
      </c>
      <c r="F75" s="684" t="s">
        <v>413</v>
      </c>
      <c r="G75" s="687" t="s">
        <v>414</v>
      </c>
      <c r="H75" s="687"/>
      <c r="I75" s="687"/>
      <c r="J75" s="687"/>
      <c r="K75" s="687"/>
      <c r="L75" s="684" t="s">
        <v>415</v>
      </c>
    </row>
    <row r="76" spans="1:12" ht="36" customHeight="1">
      <c r="A76" s="684"/>
      <c r="B76" s="684"/>
      <c r="C76" s="684"/>
      <c r="D76" s="686"/>
      <c r="E76" s="684"/>
      <c r="F76" s="684"/>
      <c r="G76" s="95" t="s">
        <v>219</v>
      </c>
      <c r="H76" s="95" t="s">
        <v>220</v>
      </c>
      <c r="I76" s="95" t="s">
        <v>221</v>
      </c>
      <c r="J76" s="95" t="s">
        <v>416</v>
      </c>
      <c r="K76" s="93" t="s">
        <v>417</v>
      </c>
      <c r="L76" s="684"/>
    </row>
    <row r="77" spans="1:12" ht="12">
      <c r="A77" s="94">
        <v>1</v>
      </c>
      <c r="B77" s="94">
        <v>2</v>
      </c>
      <c r="C77" s="94">
        <v>3</v>
      </c>
      <c r="D77" s="94">
        <v>4</v>
      </c>
      <c r="E77" s="94">
        <v>5</v>
      </c>
      <c r="F77" s="94">
        <v>6</v>
      </c>
      <c r="G77" s="94" t="s">
        <v>476</v>
      </c>
      <c r="H77" s="94">
        <v>8</v>
      </c>
      <c r="I77" s="94">
        <v>9</v>
      </c>
      <c r="J77" s="94">
        <v>10</v>
      </c>
      <c r="K77" s="94">
        <v>11</v>
      </c>
      <c r="L77" s="94">
        <v>12</v>
      </c>
    </row>
    <row r="78" spans="1:12" ht="12">
      <c r="A78" s="96">
        <v>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1:12" ht="12">
      <c r="A79" s="96">
        <v>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1:12" ht="12">
      <c r="A80" s="97" t="s">
        <v>418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1:12" ht="12.75">
      <c r="A81" s="688" t="s">
        <v>419</v>
      </c>
      <c r="B81" s="689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26.25" customHeight="1">
      <c r="A82" s="690" t="s">
        <v>420</v>
      </c>
      <c r="B82" s="691"/>
      <c r="C82" s="691"/>
      <c r="D82" s="691"/>
      <c r="E82" s="691"/>
      <c r="F82" s="691"/>
      <c r="G82" s="691"/>
      <c r="H82" s="691"/>
      <c r="I82" s="691"/>
      <c r="J82" s="691"/>
      <c r="K82" s="691"/>
      <c r="L82" s="689"/>
    </row>
    <row r="83" spans="1:12" ht="12">
      <c r="A83" s="96">
        <v>1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1:12" ht="12">
      <c r="A84" s="96">
        <v>2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1:12" ht="12">
      <c r="A85" s="97" t="s">
        <v>418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1:12" ht="12.75">
      <c r="A86" s="688" t="s">
        <v>421</v>
      </c>
      <c r="B86" s="692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1:12" ht="12">
      <c r="A87" s="96">
        <v>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1:12" ht="12">
      <c r="A88" s="96">
        <v>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1:12" ht="12">
      <c r="A89" s="97" t="s">
        <v>418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1:12" ht="12.75">
      <c r="A90" s="688" t="s">
        <v>422</v>
      </c>
      <c r="B90" s="692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1:12" ht="12">
      <c r="A91" s="100">
        <v>1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1:12" ht="12">
      <c r="A92" s="100">
        <v>2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1:12" ht="12">
      <c r="A93" s="97" t="s">
        <v>418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1:12" ht="12.75">
      <c r="A94" s="693" t="s">
        <v>423</v>
      </c>
      <c r="B94" s="694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1:12" ht="28.5">
      <c r="A95" s="341" t="s">
        <v>38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1:7" ht="12.75">
      <c r="A96" s="244" t="s">
        <v>945</v>
      </c>
      <c r="B96" s="244"/>
      <c r="C96" s="244"/>
      <c r="F96" s="244" t="s">
        <v>658</v>
      </c>
      <c r="G96" s="244" t="s">
        <v>659</v>
      </c>
    </row>
    <row r="97" spans="1:6" ht="6.75" customHeight="1">
      <c r="A97" s="484"/>
      <c r="B97" s="484"/>
      <c r="C97" s="484"/>
      <c r="D97" s="484"/>
      <c r="E97" s="484"/>
      <c r="F97" s="484"/>
    </row>
    <row r="98" spans="1:7" ht="12" customHeight="1">
      <c r="A98" s="244" t="s">
        <v>971</v>
      </c>
      <c r="B98" s="244"/>
      <c r="C98" s="244"/>
      <c r="F98" s="244" t="s">
        <v>658</v>
      </c>
      <c r="G98" s="244" t="s">
        <v>659</v>
      </c>
    </row>
  </sheetData>
  <mergeCells count="60">
    <mergeCell ref="A94:B94"/>
    <mergeCell ref="A81:B81"/>
    <mergeCell ref="A82:L82"/>
    <mergeCell ref="A86:B86"/>
    <mergeCell ref="A90:B90"/>
    <mergeCell ref="A71:B71"/>
    <mergeCell ref="A74:L74"/>
    <mergeCell ref="A75:A76"/>
    <mergeCell ref="B75:B76"/>
    <mergeCell ref="C75:C76"/>
    <mergeCell ref="D75:D76"/>
    <mergeCell ref="E75:E76"/>
    <mergeCell ref="F75:F76"/>
    <mergeCell ref="G75:K75"/>
    <mergeCell ref="L75:L76"/>
    <mergeCell ref="A58:B58"/>
    <mergeCell ref="A59:L59"/>
    <mergeCell ref="A63:B63"/>
    <mergeCell ref="A67:B67"/>
    <mergeCell ref="A51:L51"/>
    <mergeCell ref="A52:A53"/>
    <mergeCell ref="B52:B53"/>
    <mergeCell ref="C52:C53"/>
    <mergeCell ref="D52:D53"/>
    <mergeCell ref="E52:E53"/>
    <mergeCell ref="F52:F53"/>
    <mergeCell ref="G52:K52"/>
    <mergeCell ref="L52:L53"/>
    <mergeCell ref="A47:B47"/>
    <mergeCell ref="A34:B34"/>
    <mergeCell ref="A35:L35"/>
    <mergeCell ref="A39:B39"/>
    <mergeCell ref="A43:B43"/>
    <mergeCell ref="A27:L27"/>
    <mergeCell ref="A28:A29"/>
    <mergeCell ref="B28:B29"/>
    <mergeCell ref="C28:C29"/>
    <mergeCell ref="D28:D29"/>
    <mergeCell ref="E28:E29"/>
    <mergeCell ref="F28:F29"/>
    <mergeCell ref="G28:K28"/>
    <mergeCell ref="L28:L29"/>
    <mergeCell ref="A16:B16"/>
    <mergeCell ref="A20:B20"/>
    <mergeCell ref="A24:B24"/>
    <mergeCell ref="A26:L26"/>
    <mergeCell ref="G5:K5"/>
    <mergeCell ref="L5:L6"/>
    <mergeCell ref="A11:B11"/>
    <mergeCell ref="A12:L12"/>
    <mergeCell ref="A97:F97"/>
    <mergeCell ref="K1:L1"/>
    <mergeCell ref="A3:L3"/>
    <mergeCell ref="A4:L4"/>
    <mergeCell ref="A5:A6"/>
    <mergeCell ref="B5:B6"/>
    <mergeCell ref="C5:C6"/>
    <mergeCell ref="D5:D6"/>
    <mergeCell ref="E5:E6"/>
    <mergeCell ref="F5:F6"/>
  </mergeCells>
  <printOptions/>
  <pageMargins left="0.61" right="0.16" top="0.37" bottom="0.56" header="0.37" footer="0.53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B1">
      <selection activeCell="D5" sqref="D5"/>
    </sheetView>
  </sheetViews>
  <sheetFormatPr defaultColWidth="9.00390625" defaultRowHeight="12.75"/>
  <cols>
    <col min="1" max="1" width="5.25390625" style="465" customWidth="1"/>
    <col min="2" max="2" width="50.375" style="465" customWidth="1"/>
    <col min="3" max="4" width="8.625" style="465" customWidth="1"/>
    <col min="5" max="5" width="10.25390625" style="465" customWidth="1"/>
    <col min="6" max="6" width="12.25390625" style="465" customWidth="1"/>
    <col min="7" max="16384" width="9.125" style="465" customWidth="1"/>
  </cols>
  <sheetData>
    <row r="1" spans="3:6" ht="12.75">
      <c r="C1" s="698" t="s">
        <v>477</v>
      </c>
      <c r="D1" s="698"/>
      <c r="E1" s="698"/>
      <c r="F1" s="698"/>
    </row>
    <row r="2" spans="2:6" ht="15.75">
      <c r="B2" s="699" t="s">
        <v>282</v>
      </c>
      <c r="C2" s="699"/>
      <c r="D2" s="699"/>
      <c r="E2" s="699"/>
      <c r="F2" s="699"/>
    </row>
    <row r="3" ht="5.25" customHeight="1"/>
    <row r="4" spans="1:6" ht="42.75" customHeight="1">
      <c r="A4" s="90" t="s">
        <v>333</v>
      </c>
      <c r="B4" s="90" t="s">
        <v>334</v>
      </c>
      <c r="C4" s="90" t="s">
        <v>335</v>
      </c>
      <c r="D4" s="90" t="s">
        <v>975</v>
      </c>
      <c r="E4" s="90" t="s">
        <v>974</v>
      </c>
      <c r="F4" s="90" t="s">
        <v>972</v>
      </c>
    </row>
    <row r="5" spans="1:6" ht="15">
      <c r="A5" s="91">
        <v>1</v>
      </c>
      <c r="B5" s="91">
        <v>2</v>
      </c>
      <c r="C5" s="91">
        <v>3</v>
      </c>
      <c r="D5" s="91"/>
      <c r="E5" s="91">
        <v>4</v>
      </c>
      <c r="F5" s="91">
        <v>5</v>
      </c>
    </row>
    <row r="6" spans="1:6" ht="15">
      <c r="A6" s="92" t="s">
        <v>336</v>
      </c>
      <c r="B6" s="92" t="s">
        <v>337</v>
      </c>
      <c r="C6" s="90"/>
      <c r="D6" s="90"/>
      <c r="E6" s="92"/>
      <c r="F6" s="92"/>
    </row>
    <row r="7" spans="1:6" ht="15">
      <c r="A7" s="92"/>
      <c r="B7" s="92" t="s">
        <v>338</v>
      </c>
      <c r="C7" s="90" t="s">
        <v>339</v>
      </c>
      <c r="D7" s="90"/>
      <c r="E7" s="92"/>
      <c r="F7" s="92"/>
    </row>
    <row r="8" spans="1:6" ht="15">
      <c r="A8" s="92" t="s">
        <v>340</v>
      </c>
      <c r="B8" s="92" t="s">
        <v>341</v>
      </c>
      <c r="C8" s="90"/>
      <c r="D8" s="90"/>
      <c r="E8" s="92"/>
      <c r="F8" s="92"/>
    </row>
    <row r="9" spans="1:6" ht="15">
      <c r="A9" s="92" t="s">
        <v>342</v>
      </c>
      <c r="B9" s="92" t="s">
        <v>343</v>
      </c>
      <c r="C9" s="90" t="s">
        <v>344</v>
      </c>
      <c r="D9" s="90"/>
      <c r="E9" s="92"/>
      <c r="F9" s="92"/>
    </row>
    <row r="10" spans="1:6" ht="15">
      <c r="A10" s="92" t="s">
        <v>345</v>
      </c>
      <c r="B10" s="92" t="s">
        <v>346</v>
      </c>
      <c r="C10" s="90"/>
      <c r="D10" s="90"/>
      <c r="E10" s="92"/>
      <c r="F10" s="92"/>
    </row>
    <row r="11" spans="1:6" ht="30">
      <c r="A11" s="92" t="s">
        <v>347</v>
      </c>
      <c r="B11" s="92" t="s">
        <v>348</v>
      </c>
      <c r="C11" s="90" t="s">
        <v>344</v>
      </c>
      <c r="D11" s="90"/>
      <c r="E11" s="92"/>
      <c r="F11" s="92"/>
    </row>
    <row r="12" spans="1:6" ht="15">
      <c r="A12" s="92" t="s">
        <v>349</v>
      </c>
      <c r="B12" s="92" t="s">
        <v>480</v>
      </c>
      <c r="C12" s="90"/>
      <c r="D12" s="90"/>
      <c r="E12" s="92"/>
      <c r="F12" s="92"/>
    </row>
    <row r="13" spans="1:6" ht="30">
      <c r="A13" s="92" t="s">
        <v>350</v>
      </c>
      <c r="B13" s="92" t="s">
        <v>351</v>
      </c>
      <c r="C13" s="90" t="s">
        <v>344</v>
      </c>
      <c r="D13" s="90"/>
      <c r="E13" s="92"/>
      <c r="F13" s="92"/>
    </row>
    <row r="14" spans="1:6" ht="15">
      <c r="A14" s="92" t="s">
        <v>352</v>
      </c>
      <c r="B14" s="92" t="s">
        <v>353</v>
      </c>
      <c r="C14" s="90" t="s">
        <v>354</v>
      </c>
      <c r="D14" s="90"/>
      <c r="E14" s="92"/>
      <c r="F14" s="92"/>
    </row>
    <row r="15" spans="1:6" ht="30">
      <c r="A15" s="92" t="s">
        <v>355</v>
      </c>
      <c r="B15" s="92" t="s">
        <v>356</v>
      </c>
      <c r="C15" s="90"/>
      <c r="D15" s="90"/>
      <c r="E15" s="92"/>
      <c r="F15" s="92"/>
    </row>
    <row r="16" spans="1:6" ht="30">
      <c r="A16" s="92" t="s">
        <v>357</v>
      </c>
      <c r="B16" s="92" t="s">
        <v>358</v>
      </c>
      <c r="C16" s="90" t="s">
        <v>359</v>
      </c>
      <c r="D16" s="90"/>
      <c r="E16" s="92"/>
      <c r="F16" s="92"/>
    </row>
    <row r="17" spans="1:6" ht="30">
      <c r="A17" s="92" t="s">
        <v>360</v>
      </c>
      <c r="B17" s="92" t="s">
        <v>361</v>
      </c>
      <c r="C17" s="90" t="s">
        <v>344</v>
      </c>
      <c r="D17" s="90"/>
      <c r="E17" s="92"/>
      <c r="F17" s="92"/>
    </row>
    <row r="18" spans="1:6" ht="15">
      <c r="A18" s="92" t="s">
        <v>362</v>
      </c>
      <c r="B18" s="92" t="s">
        <v>363</v>
      </c>
      <c r="C18" s="90"/>
      <c r="D18" s="90"/>
      <c r="E18" s="92"/>
      <c r="F18" s="92"/>
    </row>
    <row r="19" spans="1:6" ht="30">
      <c r="A19" s="92" t="s">
        <v>364</v>
      </c>
      <c r="B19" s="92" t="s">
        <v>358</v>
      </c>
      <c r="C19" s="90" t="s">
        <v>359</v>
      </c>
      <c r="D19" s="90"/>
      <c r="E19" s="92"/>
      <c r="F19" s="92"/>
    </row>
    <row r="20" spans="1:6" ht="30">
      <c r="A20" s="92" t="s">
        <v>365</v>
      </c>
      <c r="B20" s="92" t="s">
        <v>361</v>
      </c>
      <c r="C20" s="90" t="s">
        <v>344</v>
      </c>
      <c r="D20" s="90"/>
      <c r="E20" s="92"/>
      <c r="F20" s="92"/>
    </row>
    <row r="21" spans="1:6" ht="15">
      <c r="A21" s="92" t="s">
        <v>366</v>
      </c>
      <c r="B21" s="92" t="s">
        <v>367</v>
      </c>
      <c r="C21" s="90"/>
      <c r="D21" s="90"/>
      <c r="E21" s="92"/>
      <c r="F21" s="92"/>
    </row>
    <row r="22" spans="1:6" ht="30">
      <c r="A22" s="92" t="s">
        <v>368</v>
      </c>
      <c r="B22" s="92" t="s">
        <v>358</v>
      </c>
      <c r="C22" s="90" t="s">
        <v>359</v>
      </c>
      <c r="D22" s="90"/>
      <c r="E22" s="92"/>
      <c r="F22" s="92"/>
    </row>
    <row r="23" spans="1:6" ht="30">
      <c r="A23" s="92" t="s">
        <v>369</v>
      </c>
      <c r="B23" s="92" t="s">
        <v>361</v>
      </c>
      <c r="C23" s="90" t="s">
        <v>344</v>
      </c>
      <c r="D23" s="90"/>
      <c r="E23" s="92"/>
      <c r="F23" s="92"/>
    </row>
    <row r="24" spans="1:6" ht="15">
      <c r="A24" s="92" t="s">
        <v>370</v>
      </c>
      <c r="B24" s="92" t="s">
        <v>371</v>
      </c>
      <c r="C24" s="90"/>
      <c r="D24" s="90"/>
      <c r="E24" s="92"/>
      <c r="F24" s="92"/>
    </row>
    <row r="25" spans="1:6" ht="30">
      <c r="A25" s="92" t="s">
        <v>372</v>
      </c>
      <c r="B25" s="92" t="s">
        <v>358</v>
      </c>
      <c r="C25" s="90" t="s">
        <v>359</v>
      </c>
      <c r="D25" s="90"/>
      <c r="E25" s="92"/>
      <c r="F25" s="92"/>
    </row>
    <row r="26" spans="1:6" ht="30">
      <c r="A26" s="92" t="s">
        <v>373</v>
      </c>
      <c r="B26" s="92" t="s">
        <v>361</v>
      </c>
      <c r="C26" s="90" t="s">
        <v>344</v>
      </c>
      <c r="D26" s="90"/>
      <c r="E26" s="92"/>
      <c r="F26" s="92"/>
    </row>
    <row r="27" spans="1:6" ht="15">
      <c r="A27" s="92" t="s">
        <v>374</v>
      </c>
      <c r="B27" s="92" t="s">
        <v>479</v>
      </c>
      <c r="C27" s="90" t="s">
        <v>344</v>
      </c>
      <c r="D27" s="90"/>
      <c r="E27" s="92"/>
      <c r="F27" s="92"/>
    </row>
    <row r="28" spans="1:6" ht="30" hidden="1">
      <c r="A28" s="92" t="s">
        <v>375</v>
      </c>
      <c r="B28" s="92" t="s">
        <v>376</v>
      </c>
      <c r="C28" s="90"/>
      <c r="D28" s="90"/>
      <c r="E28" s="92"/>
      <c r="F28" s="92"/>
    </row>
    <row r="29" spans="1:6" ht="18.75" customHeight="1" hidden="1">
      <c r="A29" s="92" t="s">
        <v>377</v>
      </c>
      <c r="B29" s="92" t="s">
        <v>378</v>
      </c>
      <c r="C29" s="90" t="s">
        <v>379</v>
      </c>
      <c r="D29" s="90"/>
      <c r="E29" s="92"/>
      <c r="F29" s="92"/>
    </row>
    <row r="30" spans="1:6" ht="15" hidden="1">
      <c r="A30" s="92" t="s">
        <v>380</v>
      </c>
      <c r="B30" s="92" t="s">
        <v>381</v>
      </c>
      <c r="C30" s="90" t="s">
        <v>354</v>
      </c>
      <c r="D30" s="90"/>
      <c r="E30" s="92"/>
      <c r="F30" s="92"/>
    </row>
    <row r="31" spans="1:6" ht="13.5" customHeight="1">
      <c r="A31" s="92" t="s">
        <v>230</v>
      </c>
      <c r="B31" s="92" t="s">
        <v>382</v>
      </c>
      <c r="C31" s="90" t="s">
        <v>354</v>
      </c>
      <c r="D31" s="90"/>
      <c r="E31" s="92"/>
      <c r="F31" s="92"/>
    </row>
    <row r="32" spans="1:6" ht="45" hidden="1">
      <c r="A32" s="92" t="s">
        <v>383</v>
      </c>
      <c r="B32" s="92" t="s">
        <v>384</v>
      </c>
      <c r="C32" s="90"/>
      <c r="D32" s="90"/>
      <c r="E32" s="92"/>
      <c r="F32" s="92"/>
    </row>
    <row r="33" spans="1:6" ht="30" hidden="1">
      <c r="A33" s="92" t="s">
        <v>385</v>
      </c>
      <c r="B33" s="92" t="s">
        <v>386</v>
      </c>
      <c r="C33" s="90" t="s">
        <v>339</v>
      </c>
      <c r="D33" s="90"/>
      <c r="E33" s="92"/>
      <c r="F33" s="92"/>
    </row>
    <row r="34" spans="1:6" ht="15" hidden="1">
      <c r="A34" s="92" t="s">
        <v>387</v>
      </c>
      <c r="B34" s="92" t="s">
        <v>478</v>
      </c>
      <c r="C34" s="90" t="s">
        <v>344</v>
      </c>
      <c r="D34" s="90"/>
      <c r="E34" s="92"/>
      <c r="F34" s="92"/>
    </row>
    <row r="35" spans="1:6" ht="15" customHeight="1" hidden="1">
      <c r="A35" s="92" t="s">
        <v>388</v>
      </c>
      <c r="B35" s="92" t="s">
        <v>378</v>
      </c>
      <c r="C35" s="90" t="s">
        <v>379</v>
      </c>
      <c r="D35" s="90"/>
      <c r="E35" s="92"/>
      <c r="F35" s="92"/>
    </row>
    <row r="36" spans="1:6" ht="15.75" customHeight="1" hidden="1">
      <c r="A36" s="92" t="s">
        <v>389</v>
      </c>
      <c r="B36" s="92" t="s">
        <v>381</v>
      </c>
      <c r="C36" s="90" t="s">
        <v>379</v>
      </c>
      <c r="D36" s="90"/>
      <c r="E36" s="92"/>
      <c r="F36" s="92"/>
    </row>
    <row r="37" spans="1:6" ht="30" hidden="1">
      <c r="A37" s="92" t="s">
        <v>390</v>
      </c>
      <c r="B37" s="92" t="s">
        <v>391</v>
      </c>
      <c r="C37" s="90" t="s">
        <v>379</v>
      </c>
      <c r="D37" s="90"/>
      <c r="E37" s="92"/>
      <c r="F37" s="92"/>
    </row>
    <row r="38" spans="1:6" ht="15" hidden="1">
      <c r="A38" s="92" t="s">
        <v>392</v>
      </c>
      <c r="B38" s="92" t="s">
        <v>393</v>
      </c>
      <c r="C38" s="90"/>
      <c r="D38" s="90"/>
      <c r="E38" s="92"/>
      <c r="F38" s="92"/>
    </row>
    <row r="39" spans="1:6" ht="29.25" customHeight="1" hidden="1">
      <c r="A39" s="92" t="s">
        <v>394</v>
      </c>
      <c r="B39" s="92" t="s">
        <v>395</v>
      </c>
      <c r="C39" s="90" t="s">
        <v>339</v>
      </c>
      <c r="D39" s="90"/>
      <c r="E39" s="92"/>
      <c r="F39" s="92"/>
    </row>
    <row r="40" spans="1:6" ht="17.25" customHeight="1" hidden="1">
      <c r="A40" s="92" t="s">
        <v>396</v>
      </c>
      <c r="B40" s="92" t="s">
        <v>397</v>
      </c>
      <c r="C40" s="90" t="s">
        <v>344</v>
      </c>
      <c r="D40" s="90"/>
      <c r="E40" s="92"/>
      <c r="F40" s="92"/>
    </row>
    <row r="41" spans="1:6" ht="15.75" customHeight="1" hidden="1">
      <c r="A41" s="92" t="s">
        <v>398</v>
      </c>
      <c r="B41" s="92" t="s">
        <v>399</v>
      </c>
      <c r="C41" s="90" t="s">
        <v>404</v>
      </c>
      <c r="D41" s="90"/>
      <c r="E41" s="92"/>
      <c r="F41" s="92"/>
    </row>
    <row r="42" spans="1:6" ht="30" hidden="1">
      <c r="A42" s="92" t="s">
        <v>400</v>
      </c>
      <c r="B42" s="92" t="s">
        <v>401</v>
      </c>
      <c r="C42" s="90" t="s">
        <v>405</v>
      </c>
      <c r="D42" s="90"/>
      <c r="E42" s="92"/>
      <c r="F42" s="92"/>
    </row>
    <row r="43" spans="1:6" ht="15" hidden="1">
      <c r="A43" s="92" t="s">
        <v>402</v>
      </c>
      <c r="B43" s="92" t="s">
        <v>403</v>
      </c>
      <c r="C43" s="90" t="s">
        <v>344</v>
      </c>
      <c r="D43" s="90"/>
      <c r="E43" s="92"/>
      <c r="F43" s="92"/>
    </row>
    <row r="44" spans="3:4" ht="12.75">
      <c r="C44" s="466"/>
      <c r="D44" s="466"/>
    </row>
    <row r="45" spans="2:4" ht="12.75">
      <c r="B45" s="467"/>
      <c r="C45" s="466"/>
      <c r="D45" s="466"/>
    </row>
    <row r="46" spans="2:7" ht="12.75">
      <c r="B46" s="244" t="s">
        <v>945</v>
      </c>
      <c r="C46" s="244"/>
      <c r="D46" s="244"/>
      <c r="E46" s="244" t="s">
        <v>658</v>
      </c>
      <c r="F46" s="244" t="s">
        <v>659</v>
      </c>
      <c r="G46" s="25"/>
    </row>
    <row r="47" spans="2:9" ht="12.75">
      <c r="B47" s="484"/>
      <c r="C47" s="484"/>
      <c r="D47" s="484"/>
      <c r="E47" s="484"/>
      <c r="F47" s="484"/>
      <c r="G47" s="484"/>
      <c r="H47" s="484"/>
      <c r="I47" s="25"/>
    </row>
    <row r="48" spans="2:7" ht="12.75">
      <c r="B48" s="244" t="s">
        <v>971</v>
      </c>
      <c r="C48" s="244"/>
      <c r="D48" s="244"/>
      <c r="E48" s="244" t="s">
        <v>658</v>
      </c>
      <c r="F48" s="244" t="s">
        <v>659</v>
      </c>
      <c r="G48" s="25"/>
    </row>
    <row r="49" spans="3:4" ht="12.75">
      <c r="C49" s="466"/>
      <c r="D49" s="466"/>
    </row>
    <row r="50" spans="3:4" ht="12.75">
      <c r="C50" s="466"/>
      <c r="D50" s="466"/>
    </row>
    <row r="51" spans="3:4" ht="12.75">
      <c r="C51" s="466"/>
      <c r="D51" s="466"/>
    </row>
    <row r="52" spans="3:4" ht="12.75">
      <c r="C52" s="466"/>
      <c r="D52" s="466"/>
    </row>
    <row r="53" spans="3:4" ht="12.75">
      <c r="C53" s="466"/>
      <c r="D53" s="466"/>
    </row>
    <row r="54" spans="3:4" ht="12.75">
      <c r="C54" s="466"/>
      <c r="D54" s="466"/>
    </row>
    <row r="55" spans="3:4" ht="12.75">
      <c r="C55" s="466"/>
      <c r="D55" s="466"/>
    </row>
    <row r="56" spans="3:4" ht="12.75">
      <c r="C56" s="466"/>
      <c r="D56" s="466"/>
    </row>
    <row r="57" spans="3:4" ht="12.75">
      <c r="C57" s="466"/>
      <c r="D57" s="466"/>
    </row>
    <row r="58" spans="3:4" ht="12.75">
      <c r="C58" s="466"/>
      <c r="D58" s="466"/>
    </row>
    <row r="59" spans="3:4" ht="12.75">
      <c r="C59" s="466"/>
      <c r="D59" s="466"/>
    </row>
    <row r="60" spans="3:4" ht="12.75">
      <c r="C60" s="466"/>
      <c r="D60" s="466"/>
    </row>
    <row r="61" spans="3:4" ht="12.75">
      <c r="C61" s="466"/>
      <c r="D61" s="466"/>
    </row>
    <row r="62" spans="3:4" ht="12.75">
      <c r="C62" s="466"/>
      <c r="D62" s="466"/>
    </row>
    <row r="63" spans="3:4" ht="12.75">
      <c r="C63" s="466"/>
      <c r="D63" s="466"/>
    </row>
    <row r="64" spans="3:4" ht="12.75">
      <c r="C64" s="466"/>
      <c r="D64" s="466"/>
    </row>
    <row r="65" spans="3:4" ht="12.75">
      <c r="C65" s="466"/>
      <c r="D65" s="466"/>
    </row>
    <row r="66" spans="3:4" ht="12.75">
      <c r="C66" s="466"/>
      <c r="D66" s="466"/>
    </row>
    <row r="67" spans="3:4" ht="12.75">
      <c r="C67" s="466"/>
      <c r="D67" s="466"/>
    </row>
    <row r="68" spans="3:4" ht="12.75">
      <c r="C68" s="466"/>
      <c r="D68" s="466"/>
    </row>
    <row r="69" spans="3:4" ht="12.75">
      <c r="C69" s="466"/>
      <c r="D69" s="466"/>
    </row>
    <row r="70" spans="3:4" ht="12.75">
      <c r="C70" s="466"/>
      <c r="D70" s="466"/>
    </row>
    <row r="71" spans="3:4" ht="12.75">
      <c r="C71" s="466"/>
      <c r="D71" s="466"/>
    </row>
    <row r="72" spans="3:4" ht="12.75">
      <c r="C72" s="466"/>
      <c r="D72" s="466"/>
    </row>
    <row r="73" spans="3:4" ht="12.75">
      <c r="C73" s="466"/>
      <c r="D73" s="466"/>
    </row>
    <row r="74" spans="3:4" ht="12.75">
      <c r="C74" s="466"/>
      <c r="D74" s="466"/>
    </row>
    <row r="75" spans="3:4" ht="12.75">
      <c r="C75" s="466"/>
      <c r="D75" s="466"/>
    </row>
    <row r="76" spans="3:4" ht="12.75">
      <c r="C76" s="466"/>
      <c r="D76" s="466"/>
    </row>
    <row r="77" spans="3:4" ht="12.75">
      <c r="C77" s="466"/>
      <c r="D77" s="466"/>
    </row>
    <row r="78" spans="3:4" ht="12.75">
      <c r="C78" s="466"/>
      <c r="D78" s="466"/>
    </row>
    <row r="79" spans="3:4" ht="12.75">
      <c r="C79" s="466"/>
      <c r="D79" s="466"/>
    </row>
    <row r="80" spans="3:4" ht="12.75">
      <c r="C80" s="466"/>
      <c r="D80" s="466"/>
    </row>
    <row r="81" spans="3:4" ht="12.75">
      <c r="C81" s="466"/>
      <c r="D81" s="466"/>
    </row>
    <row r="82" spans="3:4" ht="12.75">
      <c r="C82" s="466"/>
      <c r="D82" s="466"/>
    </row>
    <row r="83" spans="3:4" ht="12.75">
      <c r="C83" s="466"/>
      <c r="D83" s="466"/>
    </row>
    <row r="84" spans="3:4" ht="12.75">
      <c r="C84" s="466"/>
      <c r="D84" s="466"/>
    </row>
    <row r="85" spans="3:4" ht="12.75">
      <c r="C85" s="466"/>
      <c r="D85" s="466"/>
    </row>
    <row r="86" spans="3:4" ht="12.75">
      <c r="C86" s="466"/>
      <c r="D86" s="466"/>
    </row>
    <row r="87" spans="3:4" ht="12.75">
      <c r="C87" s="466"/>
      <c r="D87" s="466"/>
    </row>
    <row r="88" spans="3:4" ht="12.75">
      <c r="C88" s="466"/>
      <c r="D88" s="466"/>
    </row>
    <row r="89" spans="3:4" ht="12.75">
      <c r="C89" s="466"/>
      <c r="D89" s="466"/>
    </row>
    <row r="90" spans="3:4" ht="12.75">
      <c r="C90" s="466"/>
      <c r="D90" s="466"/>
    </row>
    <row r="91" spans="3:4" ht="12.75">
      <c r="C91" s="466"/>
      <c r="D91" s="466"/>
    </row>
    <row r="92" spans="3:4" ht="12.75">
      <c r="C92" s="466"/>
      <c r="D92" s="466"/>
    </row>
    <row r="93" spans="3:4" ht="12.75">
      <c r="C93" s="466"/>
      <c r="D93" s="466"/>
    </row>
    <row r="94" spans="3:4" ht="12.75">
      <c r="C94" s="466"/>
      <c r="D94" s="466"/>
    </row>
    <row r="95" spans="3:4" ht="12.75">
      <c r="C95" s="466"/>
      <c r="D95" s="466"/>
    </row>
    <row r="96" spans="3:4" ht="12.75">
      <c r="C96" s="466"/>
      <c r="D96" s="466"/>
    </row>
    <row r="97" spans="3:4" ht="12.75">
      <c r="C97" s="466"/>
      <c r="D97" s="466"/>
    </row>
    <row r="98" spans="3:4" ht="12.75">
      <c r="C98" s="466"/>
      <c r="D98" s="466"/>
    </row>
    <row r="99" spans="3:4" ht="12.75">
      <c r="C99" s="466"/>
      <c r="D99" s="466"/>
    </row>
    <row r="100" spans="3:4" ht="12.75">
      <c r="C100" s="466"/>
      <c r="D100" s="466"/>
    </row>
    <row r="101" spans="3:4" ht="12.75">
      <c r="C101" s="466"/>
      <c r="D101" s="466"/>
    </row>
    <row r="102" spans="3:4" ht="12.75">
      <c r="C102" s="466"/>
      <c r="D102" s="466"/>
    </row>
    <row r="103" spans="3:4" ht="12.75">
      <c r="C103" s="466"/>
      <c r="D103" s="466"/>
    </row>
    <row r="104" spans="3:4" ht="12.75">
      <c r="C104" s="466"/>
      <c r="D104" s="466"/>
    </row>
    <row r="105" spans="3:4" ht="12.75">
      <c r="C105" s="466"/>
      <c r="D105" s="466"/>
    </row>
    <row r="106" spans="3:4" ht="12.75">
      <c r="C106" s="466"/>
      <c r="D106" s="466"/>
    </row>
    <row r="107" spans="3:4" ht="12.75">
      <c r="C107" s="466"/>
      <c r="D107" s="466"/>
    </row>
    <row r="108" spans="3:4" ht="12.75">
      <c r="C108" s="466"/>
      <c r="D108" s="466"/>
    </row>
    <row r="109" spans="3:4" ht="12.75">
      <c r="C109" s="466"/>
      <c r="D109" s="466"/>
    </row>
    <row r="110" spans="3:4" ht="12.75">
      <c r="C110" s="466"/>
      <c r="D110" s="466"/>
    </row>
    <row r="111" spans="3:4" ht="12.75">
      <c r="C111" s="466"/>
      <c r="D111" s="466"/>
    </row>
    <row r="112" spans="3:4" ht="12.75">
      <c r="C112" s="466"/>
      <c r="D112" s="466"/>
    </row>
  </sheetData>
  <mergeCells count="3">
    <mergeCell ref="C1:F1"/>
    <mergeCell ref="B2:F2"/>
    <mergeCell ref="B47:H47"/>
  </mergeCells>
  <printOptions/>
  <pageMargins left="0.69" right="0.16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0"/>
  <sheetViews>
    <sheetView zoomScale="90" zoomScaleNormal="90" workbookViewId="0" topLeftCell="A1">
      <selection activeCell="A26" sqref="A26:G28"/>
    </sheetView>
  </sheetViews>
  <sheetFormatPr defaultColWidth="9.00390625" defaultRowHeight="12.75"/>
  <cols>
    <col min="1" max="1" width="5.375" style="0" customWidth="1"/>
    <col min="2" max="2" width="34.00390625" style="0" customWidth="1"/>
    <col min="3" max="3" width="8.00390625" style="0" customWidth="1"/>
    <col min="4" max="4" width="10.25390625" style="0" customWidth="1"/>
    <col min="5" max="5" width="8.875" style="0" customWidth="1"/>
    <col min="6" max="6" width="9.375" style="0" customWidth="1"/>
    <col min="7" max="7" width="8.125" style="0" customWidth="1"/>
    <col min="8" max="8" width="11.875" style="0" customWidth="1"/>
  </cols>
  <sheetData>
    <row r="1" spans="7:8" ht="15">
      <c r="G1" s="701" t="s">
        <v>281</v>
      </c>
      <c r="H1" s="701"/>
    </row>
    <row r="2" spans="1:8" ht="19.5" customHeight="1">
      <c r="A2" s="702" t="s">
        <v>282</v>
      </c>
      <c r="B2" s="702"/>
      <c r="C2" s="702"/>
      <c r="D2" s="702"/>
      <c r="E2" s="702"/>
      <c r="F2" s="702"/>
      <c r="G2" s="702"/>
      <c r="H2" s="702"/>
    </row>
    <row r="3" spans="7:8" ht="12.75">
      <c r="G3" s="700"/>
      <c r="H3" s="700"/>
    </row>
    <row r="4" spans="1:8" ht="24.75" customHeight="1">
      <c r="A4" s="703" t="s">
        <v>217</v>
      </c>
      <c r="B4" s="705" t="s">
        <v>213</v>
      </c>
      <c r="C4" s="703" t="s">
        <v>214</v>
      </c>
      <c r="D4" s="669" t="s">
        <v>695</v>
      </c>
      <c r="E4" s="707" t="s">
        <v>696</v>
      </c>
      <c r="F4" s="708"/>
      <c r="G4" s="709"/>
      <c r="H4" s="710" t="s">
        <v>697</v>
      </c>
    </row>
    <row r="5" spans="1:8" ht="46.5" customHeight="1">
      <c r="A5" s="704"/>
      <c r="B5" s="706"/>
      <c r="C5" s="704"/>
      <c r="D5" s="670"/>
      <c r="E5" s="468" t="s">
        <v>222</v>
      </c>
      <c r="F5" s="468" t="s">
        <v>522</v>
      </c>
      <c r="G5" s="468" t="s">
        <v>519</v>
      </c>
      <c r="H5" s="711"/>
    </row>
    <row r="6" spans="1:8" ht="15" customHeight="1">
      <c r="A6" s="24">
        <v>1</v>
      </c>
      <c r="B6" s="24">
        <v>2</v>
      </c>
      <c r="C6" s="24">
        <v>3</v>
      </c>
      <c r="D6" s="51">
        <v>4</v>
      </c>
      <c r="E6" s="51">
        <v>5</v>
      </c>
      <c r="F6" s="51">
        <v>6</v>
      </c>
      <c r="G6" s="51">
        <v>7</v>
      </c>
      <c r="H6" s="24">
        <v>8</v>
      </c>
    </row>
    <row r="7" spans="1:8" ht="38.25">
      <c r="A7" s="277" t="s">
        <v>7</v>
      </c>
      <c r="B7" s="274" t="s">
        <v>528</v>
      </c>
      <c r="C7" s="275" t="s">
        <v>73</v>
      </c>
      <c r="D7" s="270"/>
      <c r="E7" s="276"/>
      <c r="F7" s="270"/>
      <c r="G7" s="143">
        <v>2</v>
      </c>
      <c r="H7" s="54"/>
    </row>
    <row r="8" spans="1:8" ht="12.75">
      <c r="A8" s="277"/>
      <c r="B8" s="18" t="s">
        <v>223</v>
      </c>
      <c r="C8" s="273"/>
      <c r="D8" s="270"/>
      <c r="E8" s="276"/>
      <c r="F8" s="270"/>
      <c r="G8" s="143"/>
      <c r="H8" s="3"/>
    </row>
    <row r="9" spans="1:8" ht="12.75">
      <c r="A9" s="277"/>
      <c r="B9" s="18" t="s">
        <v>224</v>
      </c>
      <c r="C9" s="273" t="s">
        <v>73</v>
      </c>
      <c r="D9" s="270"/>
      <c r="E9" s="276"/>
      <c r="F9" s="270"/>
      <c r="G9" s="143"/>
      <c r="H9" s="3"/>
    </row>
    <row r="10" spans="1:8" ht="12.75">
      <c r="A10" s="277"/>
      <c r="B10" s="18" t="s">
        <v>225</v>
      </c>
      <c r="C10" s="273" t="s">
        <v>73</v>
      </c>
      <c r="D10" s="270"/>
      <c r="E10" s="276"/>
      <c r="F10" s="270"/>
      <c r="G10" s="143"/>
      <c r="H10" s="3"/>
    </row>
    <row r="11" spans="1:8" ht="12.75">
      <c r="A11" s="277"/>
      <c r="B11" s="3" t="s">
        <v>226</v>
      </c>
      <c r="C11" s="273" t="s">
        <v>73</v>
      </c>
      <c r="D11" s="270"/>
      <c r="E11" s="276"/>
      <c r="F11" s="270"/>
      <c r="G11" s="143"/>
      <c r="H11" s="3"/>
    </row>
    <row r="12" spans="1:8" ht="13.5" customHeight="1">
      <c r="A12" s="277"/>
      <c r="B12" s="6" t="s">
        <v>227</v>
      </c>
      <c r="C12" s="273" t="s">
        <v>73</v>
      </c>
      <c r="D12" s="270"/>
      <c r="E12" s="276"/>
      <c r="F12" s="270"/>
      <c r="G12" s="143"/>
      <c r="H12" s="3"/>
    </row>
    <row r="13" spans="1:8" ht="12.75">
      <c r="A13" s="277" t="s">
        <v>228</v>
      </c>
      <c r="B13" s="54" t="s">
        <v>229</v>
      </c>
      <c r="C13" s="275" t="s">
        <v>215</v>
      </c>
      <c r="D13" s="270"/>
      <c r="E13" s="276"/>
      <c r="F13" s="270"/>
      <c r="G13" s="143"/>
      <c r="H13" s="54"/>
    </row>
    <row r="14" spans="1:8" ht="15" customHeight="1">
      <c r="A14" s="277"/>
      <c r="B14" s="54" t="s">
        <v>223</v>
      </c>
      <c r="C14" s="275"/>
      <c r="D14" s="270"/>
      <c r="E14" s="276"/>
      <c r="F14" s="270"/>
      <c r="G14" s="143"/>
      <c r="H14" s="54"/>
    </row>
    <row r="15" spans="1:8" ht="12.75">
      <c r="A15" s="278"/>
      <c r="B15" s="18" t="s">
        <v>224</v>
      </c>
      <c r="C15" s="273" t="s">
        <v>215</v>
      </c>
      <c r="D15" s="270"/>
      <c r="E15" s="276"/>
      <c r="F15" s="270"/>
      <c r="G15" s="143"/>
      <c r="H15" s="3"/>
    </row>
    <row r="16" spans="1:8" ht="12.75">
      <c r="A16" s="278"/>
      <c r="B16" s="18" t="s">
        <v>225</v>
      </c>
      <c r="C16" s="273" t="s">
        <v>215</v>
      </c>
      <c r="D16" s="270"/>
      <c r="E16" s="276"/>
      <c r="F16" s="270"/>
      <c r="G16" s="143"/>
      <c r="H16" s="3"/>
    </row>
    <row r="17" spans="1:8" ht="12.75">
      <c r="A17" s="278"/>
      <c r="B17" s="3" t="s">
        <v>226</v>
      </c>
      <c r="C17" s="273" t="s">
        <v>215</v>
      </c>
      <c r="D17" s="270"/>
      <c r="E17" s="276"/>
      <c r="F17" s="270"/>
      <c r="G17" s="143"/>
      <c r="H17" s="3"/>
    </row>
    <row r="18" spans="1:8" ht="12.75">
      <c r="A18" s="278"/>
      <c r="B18" s="6" t="s">
        <v>227</v>
      </c>
      <c r="C18" s="273" t="s">
        <v>215</v>
      </c>
      <c r="D18" s="270"/>
      <c r="E18" s="276"/>
      <c r="F18" s="270"/>
      <c r="G18" s="143"/>
      <c r="H18" s="3"/>
    </row>
    <row r="19" spans="1:8" ht="12.75">
      <c r="A19" s="278" t="s">
        <v>230</v>
      </c>
      <c r="B19" s="54" t="s">
        <v>481</v>
      </c>
      <c r="C19" s="275" t="s">
        <v>216</v>
      </c>
      <c r="D19" s="270"/>
      <c r="E19" s="276"/>
      <c r="F19" s="270"/>
      <c r="G19" s="143"/>
      <c r="H19" s="54"/>
    </row>
    <row r="20" spans="1:8" ht="12.75">
      <c r="A20" s="4"/>
      <c r="B20" s="54" t="s">
        <v>223</v>
      </c>
      <c r="C20" s="275"/>
      <c r="D20" s="270"/>
      <c r="E20" s="276"/>
      <c r="F20" s="270"/>
      <c r="G20" s="143"/>
      <c r="H20" s="54"/>
    </row>
    <row r="21" spans="1:8" ht="12.75">
      <c r="A21" s="4"/>
      <c r="B21" s="18" t="s">
        <v>224</v>
      </c>
      <c r="C21" s="273" t="s">
        <v>216</v>
      </c>
      <c r="D21" s="270"/>
      <c r="E21" s="276"/>
      <c r="F21" s="270"/>
      <c r="G21" s="143"/>
      <c r="H21" s="3"/>
    </row>
    <row r="22" spans="1:8" ht="12.75">
      <c r="A22" s="4"/>
      <c r="B22" s="18" t="s">
        <v>225</v>
      </c>
      <c r="C22" s="273" t="s">
        <v>216</v>
      </c>
      <c r="D22" s="270"/>
      <c r="E22" s="276"/>
      <c r="F22" s="270"/>
      <c r="G22" s="143"/>
      <c r="H22" s="3"/>
    </row>
    <row r="23" spans="1:8" ht="12.75">
      <c r="A23" s="4"/>
      <c r="B23" s="3" t="s">
        <v>226</v>
      </c>
      <c r="C23" s="273" t="s">
        <v>216</v>
      </c>
      <c r="D23" s="270"/>
      <c r="E23" s="276"/>
      <c r="F23" s="270"/>
      <c r="G23" s="143"/>
      <c r="H23" s="3"/>
    </row>
    <row r="24" spans="1:8" ht="12.75">
      <c r="A24" s="4"/>
      <c r="B24" s="6" t="s">
        <v>227</v>
      </c>
      <c r="C24" s="273" t="s">
        <v>216</v>
      </c>
      <c r="D24" s="270"/>
      <c r="E24" s="276"/>
      <c r="F24" s="270"/>
      <c r="G24" s="143"/>
      <c r="H24" s="3"/>
    </row>
    <row r="25" spans="1:8" ht="12.75">
      <c r="A25" s="53"/>
      <c r="B25" s="3"/>
      <c r="C25" s="2"/>
      <c r="D25" s="270"/>
      <c r="E25" s="276"/>
      <c r="F25" s="270"/>
      <c r="G25" s="143"/>
      <c r="H25" s="3"/>
    </row>
    <row r="26" spans="1:8" ht="12.75">
      <c r="A26" s="50"/>
      <c r="B26" s="244" t="s">
        <v>945</v>
      </c>
      <c r="C26" s="244"/>
      <c r="D26" s="244"/>
      <c r="E26" s="244" t="s">
        <v>658</v>
      </c>
      <c r="F26" s="244" t="s">
        <v>659</v>
      </c>
      <c r="G26" s="244"/>
      <c r="H26" s="14"/>
    </row>
    <row r="27" spans="1:8" ht="12.75">
      <c r="A27" s="46"/>
      <c r="B27" s="484"/>
      <c r="C27" s="484"/>
      <c r="D27" s="484"/>
      <c r="E27" s="484"/>
      <c r="F27" s="484"/>
      <c r="G27" s="484"/>
      <c r="H27" s="14"/>
    </row>
    <row r="28" spans="1:7" ht="12.75">
      <c r="A28" s="46"/>
      <c r="B28" s="244" t="s">
        <v>971</v>
      </c>
      <c r="C28" s="244"/>
      <c r="D28" s="244"/>
      <c r="E28" s="244" t="s">
        <v>658</v>
      </c>
      <c r="F28" s="244" t="s">
        <v>659</v>
      </c>
      <c r="G28" s="244"/>
    </row>
    <row r="29" spans="1:6" ht="12.75">
      <c r="A29" s="46"/>
      <c r="B29" s="14"/>
      <c r="C29" s="10"/>
      <c r="D29" s="10"/>
      <c r="E29" s="10"/>
      <c r="F29" s="10"/>
    </row>
    <row r="30" spans="1:6" ht="12.75">
      <c r="A30" s="46"/>
      <c r="C30" s="10"/>
      <c r="D30" s="10"/>
      <c r="E30" s="10"/>
      <c r="F30" s="10"/>
    </row>
    <row r="31" spans="1:6" ht="12.75">
      <c r="A31" s="46"/>
      <c r="C31" s="10"/>
      <c r="D31" s="10"/>
      <c r="E31" s="10"/>
      <c r="F31" s="10"/>
    </row>
    <row r="32" spans="1:6" ht="12.75">
      <c r="A32" s="46"/>
      <c r="C32" s="10"/>
      <c r="D32" s="10"/>
      <c r="E32" s="10"/>
      <c r="F32" s="10"/>
    </row>
    <row r="33" spans="1:6" ht="12.75">
      <c r="A33" s="46"/>
      <c r="C33" s="10"/>
      <c r="D33" s="10"/>
      <c r="E33" s="10"/>
      <c r="F33" s="10"/>
    </row>
    <row r="34" spans="1:6" ht="12.75">
      <c r="A34" s="46"/>
      <c r="C34" s="10"/>
      <c r="D34" s="10"/>
      <c r="E34" s="10"/>
      <c r="F34" s="10"/>
    </row>
    <row r="35" spans="1:6" ht="12.75">
      <c r="A35" s="46"/>
      <c r="C35" s="10"/>
      <c r="D35" s="10"/>
      <c r="E35" s="10"/>
      <c r="F35" s="10"/>
    </row>
    <row r="36" spans="1:6" ht="12.75">
      <c r="A36" s="46"/>
      <c r="C36" s="10"/>
      <c r="D36" s="10"/>
      <c r="E36" s="10"/>
      <c r="F36" s="10"/>
    </row>
    <row r="37" spans="1:6" ht="12.75">
      <c r="A37" s="46"/>
      <c r="C37" s="10"/>
      <c r="D37" s="10"/>
      <c r="E37" s="10"/>
      <c r="F37" s="10"/>
    </row>
    <row r="38" spans="1:6" ht="12.75">
      <c r="A38" s="46"/>
      <c r="C38" s="10"/>
      <c r="D38" s="10"/>
      <c r="E38" s="10"/>
      <c r="F38" s="10"/>
    </row>
    <row r="39" spans="1:6" ht="12.75">
      <c r="A39" s="46"/>
      <c r="C39" s="10"/>
      <c r="D39" s="10"/>
      <c r="E39" s="10"/>
      <c r="F39" s="10"/>
    </row>
    <row r="40" spans="1:6" ht="12.75">
      <c r="A40" s="46"/>
      <c r="C40" s="10"/>
      <c r="D40" s="10"/>
      <c r="E40" s="10"/>
      <c r="F40" s="10"/>
    </row>
    <row r="41" spans="1:6" ht="12.75">
      <c r="A41" s="46"/>
      <c r="C41" s="10"/>
      <c r="D41" s="10"/>
      <c r="E41" s="10"/>
      <c r="F41" s="10"/>
    </row>
    <row r="42" spans="1:6" ht="12.75">
      <c r="A42" s="46"/>
      <c r="C42" s="10"/>
      <c r="D42" s="10"/>
      <c r="E42" s="10"/>
      <c r="F42" s="10"/>
    </row>
    <row r="43" spans="1:6" ht="12.75">
      <c r="A43" s="46"/>
      <c r="C43" s="10"/>
      <c r="D43" s="10"/>
      <c r="E43" s="10"/>
      <c r="F43" s="10"/>
    </row>
    <row r="44" spans="1:6" ht="12.75">
      <c r="A44" s="46"/>
      <c r="C44" s="10"/>
      <c r="D44" s="10"/>
      <c r="E44" s="10"/>
      <c r="F44" s="10"/>
    </row>
    <row r="45" spans="1:6" ht="12.75">
      <c r="A45" s="46"/>
      <c r="C45" s="10"/>
      <c r="D45" s="10"/>
      <c r="E45" s="10"/>
      <c r="F45" s="10"/>
    </row>
    <row r="46" spans="1:6" ht="12.75">
      <c r="A46" s="46"/>
      <c r="C46" s="10"/>
      <c r="D46" s="10"/>
      <c r="E46" s="10"/>
      <c r="F46" s="10"/>
    </row>
    <row r="47" spans="1:6" ht="12.75">
      <c r="A47" s="46"/>
      <c r="C47" s="10"/>
      <c r="D47" s="10"/>
      <c r="E47" s="10"/>
      <c r="F47" s="10"/>
    </row>
    <row r="48" spans="1:6" ht="12.75">
      <c r="A48" s="46"/>
      <c r="C48" s="10"/>
      <c r="D48" s="10"/>
      <c r="E48" s="10"/>
      <c r="F48" s="10"/>
    </row>
    <row r="49" spans="1:6" ht="12.75">
      <c r="A49" s="46"/>
      <c r="C49" s="10"/>
      <c r="D49" s="10"/>
      <c r="E49" s="10"/>
      <c r="F49" s="10"/>
    </row>
    <row r="50" spans="1:6" ht="12.75">
      <c r="A50" s="46"/>
      <c r="C50" s="10"/>
      <c r="D50" s="10"/>
      <c r="E50" s="10"/>
      <c r="F50" s="10"/>
    </row>
    <row r="51" spans="1:6" ht="12.75">
      <c r="A51" s="46"/>
      <c r="C51" s="10"/>
      <c r="D51" s="10"/>
      <c r="E51" s="10"/>
      <c r="F51" s="10"/>
    </row>
    <row r="52" spans="1:6" ht="12.75">
      <c r="A52" s="46"/>
      <c r="C52" s="10"/>
      <c r="D52" s="10"/>
      <c r="E52" s="10"/>
      <c r="F52" s="10"/>
    </row>
    <row r="53" spans="1:6" ht="12.75">
      <c r="A53" s="46"/>
      <c r="C53" s="10"/>
      <c r="D53" s="10"/>
      <c r="E53" s="10"/>
      <c r="F53" s="10"/>
    </row>
    <row r="54" spans="1:6" ht="12.75">
      <c r="A54" s="46"/>
      <c r="C54" s="10"/>
      <c r="D54" s="10"/>
      <c r="E54" s="10"/>
      <c r="F54" s="10"/>
    </row>
    <row r="55" spans="1:6" ht="12.75">
      <c r="A55" s="46"/>
      <c r="C55" s="10"/>
      <c r="D55" s="10"/>
      <c r="E55" s="10"/>
      <c r="F55" s="10"/>
    </row>
    <row r="56" spans="1:6" ht="12.75">
      <c r="A56" s="46"/>
      <c r="C56" s="10"/>
      <c r="D56" s="10"/>
      <c r="E56" s="10"/>
      <c r="F56" s="10"/>
    </row>
    <row r="57" spans="1:6" ht="12.75">
      <c r="A57" s="46"/>
      <c r="C57" s="10"/>
      <c r="D57" s="10"/>
      <c r="E57" s="10"/>
      <c r="F57" s="10"/>
    </row>
    <row r="58" spans="1:6" ht="12.75">
      <c r="A58" s="46"/>
      <c r="C58" s="10"/>
      <c r="D58" s="10"/>
      <c r="E58" s="10"/>
      <c r="F58" s="10"/>
    </row>
    <row r="59" ht="12.75">
      <c r="A59" s="46"/>
    </row>
    <row r="60" ht="12.75">
      <c r="A60" s="46"/>
    </row>
    <row r="61" ht="12.75">
      <c r="A61" s="46"/>
    </row>
    <row r="62" ht="12.75">
      <c r="A62" s="46"/>
    </row>
    <row r="63" ht="12.75">
      <c r="A63" s="46"/>
    </row>
    <row r="64" ht="12.75">
      <c r="A64" s="46"/>
    </row>
    <row r="65" ht="12.75">
      <c r="A65" s="46"/>
    </row>
    <row r="66" ht="12.75">
      <c r="A66" s="46"/>
    </row>
    <row r="67" ht="12.75">
      <c r="A67" s="46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</sheetData>
  <mergeCells count="10">
    <mergeCell ref="B27:G27"/>
    <mergeCell ref="G3:H3"/>
    <mergeCell ref="G1:H1"/>
    <mergeCell ref="A2:H2"/>
    <mergeCell ref="A4:A5"/>
    <mergeCell ref="B4:B5"/>
    <mergeCell ref="C4:C5"/>
    <mergeCell ref="E4:G4"/>
    <mergeCell ref="H4:H5"/>
    <mergeCell ref="D4:D5"/>
  </mergeCells>
  <printOptions/>
  <pageMargins left="0.71" right="0.17" top="1" bottom="1" header="0.5" footer="0.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7">
      <selection activeCell="P15" sqref="P15"/>
    </sheetView>
  </sheetViews>
  <sheetFormatPr defaultColWidth="9.00390625" defaultRowHeight="12.75"/>
  <cols>
    <col min="1" max="1" width="3.875" style="0" customWidth="1"/>
    <col min="2" max="2" width="49.875" style="0" customWidth="1"/>
    <col min="3" max="3" width="10.375" style="0" customWidth="1"/>
    <col min="4" max="4" width="9.875" style="0" customWidth="1"/>
    <col min="5" max="5" width="13.875" style="0" customWidth="1"/>
  </cols>
  <sheetData>
    <row r="1" spans="4:5" ht="15.75">
      <c r="D1" s="493" t="s">
        <v>116</v>
      </c>
      <c r="E1" s="493"/>
    </row>
    <row r="2" spans="1:5" ht="24.75" customHeight="1">
      <c r="A2" s="712" t="s">
        <v>109</v>
      </c>
      <c r="B2" s="713"/>
      <c r="C2" s="713"/>
      <c r="D2" s="713"/>
      <c r="E2" s="713"/>
    </row>
    <row r="3" ht="10.5" customHeight="1">
      <c r="E3" s="34" t="s">
        <v>73</v>
      </c>
    </row>
    <row r="4" spans="1:5" ht="33.75" customHeight="1">
      <c r="A4" s="28" t="s">
        <v>95</v>
      </c>
      <c r="B4" s="28" t="s">
        <v>96</v>
      </c>
      <c r="C4" s="37" t="s">
        <v>678</v>
      </c>
      <c r="D4" s="23" t="s">
        <v>688</v>
      </c>
      <c r="E4" s="23" t="s">
        <v>698</v>
      </c>
    </row>
    <row r="5" spans="1:5" ht="13.5" customHeight="1">
      <c r="A5" s="17">
        <v>1</v>
      </c>
      <c r="B5" s="17">
        <v>2</v>
      </c>
      <c r="C5" s="19">
        <v>3</v>
      </c>
      <c r="D5" s="41">
        <v>4</v>
      </c>
      <c r="E5" s="41">
        <v>5</v>
      </c>
    </row>
    <row r="6" spans="1:5" ht="26.25" customHeight="1">
      <c r="A6" s="13" t="s">
        <v>7</v>
      </c>
      <c r="B6" s="6" t="s">
        <v>110</v>
      </c>
      <c r="C6" s="6"/>
      <c r="D6" s="3"/>
      <c r="E6" s="3"/>
    </row>
    <row r="7" spans="1:5" ht="12.75">
      <c r="A7" s="13" t="s">
        <v>9</v>
      </c>
      <c r="B7" s="3" t="s">
        <v>111</v>
      </c>
      <c r="C7" s="3"/>
      <c r="D7" s="3"/>
      <c r="E7" s="3"/>
    </row>
    <row r="8" spans="1:5" ht="12.75">
      <c r="A8" s="13" t="s">
        <v>10</v>
      </c>
      <c r="B8" s="3" t="s">
        <v>112</v>
      </c>
      <c r="C8" s="3"/>
      <c r="D8" s="3"/>
      <c r="E8" s="3"/>
    </row>
    <row r="9" spans="1:5" ht="25.5">
      <c r="A9" s="13" t="s">
        <v>11</v>
      </c>
      <c r="B9" s="6" t="s">
        <v>113</v>
      </c>
      <c r="C9" s="6"/>
      <c r="D9" s="3"/>
      <c r="E9" s="3"/>
    </row>
    <row r="10" spans="1:5" ht="12.75">
      <c r="A10" s="13" t="s">
        <v>14</v>
      </c>
      <c r="B10" s="3" t="s">
        <v>114</v>
      </c>
      <c r="C10" s="3"/>
      <c r="D10" s="3"/>
      <c r="E10" s="3"/>
    </row>
    <row r="11" spans="1:5" ht="12.75">
      <c r="A11" s="13" t="s">
        <v>20</v>
      </c>
      <c r="B11" s="3" t="s">
        <v>115</v>
      </c>
      <c r="C11" s="3"/>
      <c r="D11" s="3"/>
      <c r="E11" s="3"/>
    </row>
    <row r="12" ht="12.75">
      <c r="A12" s="1"/>
    </row>
    <row r="13" spans="1:5" ht="27.75" customHeight="1">
      <c r="A13" s="580" t="s">
        <v>117</v>
      </c>
      <c r="B13" s="580"/>
      <c r="C13" s="580"/>
      <c r="D13" s="580"/>
      <c r="E13" s="580"/>
    </row>
    <row r="14" spans="2:7" ht="12.75">
      <c r="B14" s="244" t="s">
        <v>945</v>
      </c>
      <c r="C14" s="244"/>
      <c r="D14" s="244" t="s">
        <v>658</v>
      </c>
      <c r="E14" s="244" t="s">
        <v>659</v>
      </c>
      <c r="G14" s="244"/>
    </row>
    <row r="15" spans="2:7" ht="12.75">
      <c r="B15" s="484"/>
      <c r="C15" s="484"/>
      <c r="D15" s="484"/>
      <c r="E15" s="484"/>
      <c r="F15" s="484"/>
      <c r="G15" s="484"/>
    </row>
    <row r="16" spans="2:7" ht="12.75">
      <c r="B16" s="244" t="s">
        <v>971</v>
      </c>
      <c r="C16" s="244"/>
      <c r="D16" s="244" t="s">
        <v>658</v>
      </c>
      <c r="E16" s="244" t="s">
        <v>659</v>
      </c>
      <c r="G16" s="244"/>
    </row>
    <row r="17" ht="12.75">
      <c r="B17" s="14"/>
    </row>
  </sheetData>
  <mergeCells count="4">
    <mergeCell ref="D1:E1"/>
    <mergeCell ref="A2:E2"/>
    <mergeCell ref="A13:E13"/>
    <mergeCell ref="B15:G15"/>
  </mergeCells>
  <hyperlinks>
    <hyperlink ref="A2" r:id="rId1" display="sub_1114"/>
  </hyperlinks>
  <printOptions/>
  <pageMargins left="0.75" right="0.36" top="1" bottom="1" header="0.5" footer="0.5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C10">
      <selection activeCell="P15" sqref="P15"/>
    </sheetView>
  </sheetViews>
  <sheetFormatPr defaultColWidth="9.00390625" defaultRowHeight="12.75"/>
  <cols>
    <col min="1" max="1" width="3.125" style="0" customWidth="1"/>
    <col min="2" max="2" width="13.625" style="0" customWidth="1"/>
    <col min="3" max="3" width="9.625" style="0" customWidth="1"/>
    <col min="4" max="4" width="7.125" style="0" customWidth="1"/>
    <col min="5" max="5" width="9.875" style="0" customWidth="1"/>
    <col min="6" max="6" width="9.00390625" style="0" customWidth="1"/>
    <col min="7" max="7" width="9.625" style="0" customWidth="1"/>
    <col min="8" max="8" width="6.375" style="0" customWidth="1"/>
    <col min="9" max="9" width="9.875" style="0" customWidth="1"/>
    <col min="10" max="10" width="9.25390625" style="0" customWidth="1"/>
    <col min="11" max="11" width="9.875" style="0" customWidth="1"/>
    <col min="12" max="12" width="7.375" style="0" customWidth="1"/>
    <col min="13" max="13" width="10.00390625" style="0" customWidth="1"/>
  </cols>
  <sheetData>
    <row r="1" spans="12:13" ht="15.75">
      <c r="L1" s="493" t="s">
        <v>283</v>
      </c>
      <c r="M1" s="493"/>
    </row>
    <row r="2" spans="1:13" ht="15.75">
      <c r="A2" s="699" t="s">
        <v>274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</row>
    <row r="4" spans="1:14" ht="12.75">
      <c r="A4" s="624" t="s">
        <v>271</v>
      </c>
      <c r="B4" s="624" t="s">
        <v>272</v>
      </c>
      <c r="C4" s="676" t="s">
        <v>678</v>
      </c>
      <c r="D4" s="677"/>
      <c r="E4" s="677"/>
      <c r="F4" s="678"/>
      <c r="G4" s="676" t="s">
        <v>688</v>
      </c>
      <c r="H4" s="677"/>
      <c r="I4" s="677"/>
      <c r="J4" s="678"/>
      <c r="K4" s="617" t="s">
        <v>701</v>
      </c>
      <c r="L4" s="617"/>
      <c r="M4" s="617"/>
      <c r="N4" s="617"/>
    </row>
    <row r="5" spans="1:14" ht="106.5" customHeight="1">
      <c r="A5" s="624"/>
      <c r="B5" s="624"/>
      <c r="C5" s="390" t="s">
        <v>273</v>
      </c>
      <c r="D5" s="390" t="s">
        <v>483</v>
      </c>
      <c r="E5" s="390" t="s">
        <v>484</v>
      </c>
      <c r="F5" s="390" t="s">
        <v>486</v>
      </c>
      <c r="G5" s="390" t="s">
        <v>273</v>
      </c>
      <c r="H5" s="390" t="s">
        <v>483</v>
      </c>
      <c r="I5" s="390" t="s">
        <v>484</v>
      </c>
      <c r="J5" s="390" t="s">
        <v>523</v>
      </c>
      <c r="K5" s="390" t="s">
        <v>273</v>
      </c>
      <c r="L5" s="390" t="s">
        <v>485</v>
      </c>
      <c r="M5" s="390" t="s">
        <v>482</v>
      </c>
      <c r="N5" s="390" t="s">
        <v>523</v>
      </c>
    </row>
    <row r="6" spans="1:14" ht="12.7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2"/>
      <c r="B10" s="3" t="s">
        <v>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2"/>
      <c r="B11" s="3" t="s">
        <v>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3" spans="2:7" ht="12.75">
      <c r="B13" s="244" t="s">
        <v>945</v>
      </c>
      <c r="C13" s="244"/>
      <c r="D13" s="244"/>
      <c r="F13" s="244" t="s">
        <v>658</v>
      </c>
      <c r="G13" s="244" t="s">
        <v>659</v>
      </c>
    </row>
    <row r="14" spans="2:7" ht="12.75">
      <c r="B14" s="484"/>
      <c r="C14" s="484"/>
      <c r="D14" s="484"/>
      <c r="E14" s="484"/>
      <c r="F14" s="484"/>
      <c r="G14" s="484"/>
    </row>
    <row r="15" spans="2:7" ht="12.75">
      <c r="B15" s="244" t="s">
        <v>971</v>
      </c>
      <c r="C15" s="244"/>
      <c r="D15" s="244"/>
      <c r="F15" s="244" t="s">
        <v>658</v>
      </c>
      <c r="G15" s="244" t="s">
        <v>659</v>
      </c>
    </row>
  </sheetData>
  <mergeCells count="8">
    <mergeCell ref="B14:G14"/>
    <mergeCell ref="L1:M1"/>
    <mergeCell ref="B4:B5"/>
    <mergeCell ref="A4:A5"/>
    <mergeCell ref="A2:M2"/>
    <mergeCell ref="G4:J4"/>
    <mergeCell ref="C4:F4"/>
    <mergeCell ref="K4:N4"/>
  </mergeCells>
  <printOptions/>
  <pageMargins left="0.27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74"/>
  <sheetViews>
    <sheetView workbookViewId="0" topLeftCell="E170">
      <selection activeCell="P15" sqref="P15"/>
    </sheetView>
  </sheetViews>
  <sheetFormatPr defaultColWidth="8.75390625" defaultRowHeight="12.75"/>
  <cols>
    <col min="1" max="3" width="33.375" style="407" hidden="1" customWidth="1"/>
    <col min="4" max="4" width="4.75390625" style="407" hidden="1" customWidth="1"/>
    <col min="5" max="5" width="2.875" style="407" customWidth="1"/>
    <col min="6" max="6" width="7.625" style="407" customWidth="1"/>
    <col min="7" max="7" width="12.75390625" style="408" customWidth="1"/>
    <col min="8" max="8" width="49.375" style="407" customWidth="1"/>
    <col min="9" max="9" width="13.75390625" style="409" customWidth="1"/>
    <col min="10" max="10" width="45.375" style="409" hidden="1" customWidth="1"/>
    <col min="11" max="11" width="35.75390625" style="409" hidden="1" customWidth="1"/>
    <col min="12" max="12" width="4.25390625" style="407" customWidth="1"/>
    <col min="13" max="14" width="35.75390625" style="407" customWidth="1"/>
    <col min="15" max="22" width="11.00390625" style="407" customWidth="1"/>
    <col min="23" max="24" width="35.75390625" style="407" customWidth="1"/>
    <col min="25" max="16384" width="8.75390625" style="407" customWidth="1"/>
  </cols>
  <sheetData>
    <row r="1" ht="14.25" hidden="1"/>
    <row r="2" ht="14.25" hidden="1"/>
    <row r="3" ht="60" customHeight="1" hidden="1">
      <c r="I3" s="409" t="s">
        <v>530</v>
      </c>
    </row>
    <row r="4" spans="1:9" ht="15" customHeight="1">
      <c r="A4" s="407" t="s">
        <v>758</v>
      </c>
      <c r="F4" s="430"/>
      <c r="G4" s="431"/>
      <c r="H4" s="430"/>
      <c r="I4" s="432"/>
    </row>
    <row r="5" spans="6:12" ht="14.25" customHeight="1">
      <c r="F5" s="433"/>
      <c r="G5" s="434"/>
      <c r="H5" s="435"/>
      <c r="I5" s="436"/>
      <c r="J5" s="410"/>
      <c r="K5" s="410"/>
      <c r="L5" s="411"/>
    </row>
    <row r="6" spans="6:12" ht="34.5" customHeight="1">
      <c r="F6" s="437"/>
      <c r="G6" s="524" t="s">
        <v>919</v>
      </c>
      <c r="H6" s="525"/>
      <c r="I6" s="526"/>
      <c r="J6" s="412"/>
      <c r="K6" s="413"/>
      <c r="L6" s="414"/>
    </row>
    <row r="7" spans="6:12" ht="25.5" customHeight="1">
      <c r="F7" s="437"/>
      <c r="G7" s="527" t="s">
        <v>918</v>
      </c>
      <c r="H7" s="527"/>
      <c r="I7" s="438" t="s">
        <v>73</v>
      </c>
      <c r="J7" s="412"/>
      <c r="K7" s="415"/>
      <c r="L7" s="416"/>
    </row>
    <row r="8" spans="6:12" ht="12.75">
      <c r="F8" s="437"/>
      <c r="G8" s="528" t="s">
        <v>531</v>
      </c>
      <c r="H8" s="529" t="s">
        <v>96</v>
      </c>
      <c r="I8" s="530" t="s">
        <v>78</v>
      </c>
      <c r="J8" s="415"/>
      <c r="K8" s="415"/>
      <c r="L8" s="417"/>
    </row>
    <row r="9" spans="6:12" ht="10.5" customHeight="1">
      <c r="F9" s="437"/>
      <c r="G9" s="528"/>
      <c r="H9" s="529"/>
      <c r="I9" s="530"/>
      <c r="J9" s="415"/>
      <c r="K9" s="415"/>
      <c r="L9" s="417"/>
    </row>
    <row r="10" spans="6:12" ht="3" customHeight="1" hidden="1">
      <c r="F10" s="437"/>
      <c r="G10" s="406"/>
      <c r="H10" s="439" t="s">
        <v>532</v>
      </c>
      <c r="I10" s="406"/>
      <c r="J10" s="415"/>
      <c r="K10" s="415"/>
      <c r="L10" s="417"/>
    </row>
    <row r="11" spans="6:12" ht="15">
      <c r="F11" s="437"/>
      <c r="G11" s="440">
        <v>1</v>
      </c>
      <c r="H11" s="441" t="s">
        <v>97</v>
      </c>
      <c r="I11" s="442">
        <f>SUM(J11:K11)</f>
        <v>0</v>
      </c>
      <c r="J11" s="418"/>
      <c r="K11" s="418"/>
      <c r="L11" s="419"/>
    </row>
    <row r="12" spans="6:12" ht="20.25" customHeight="1">
      <c r="F12" s="437"/>
      <c r="G12" s="443" t="s">
        <v>289</v>
      </c>
      <c r="H12" s="444" t="s">
        <v>534</v>
      </c>
      <c r="I12" s="442">
        <f aca="true" t="shared" si="0" ref="I12:I84">SUM(J12:K12)</f>
        <v>0</v>
      </c>
      <c r="J12" s="418"/>
      <c r="K12" s="418"/>
      <c r="L12" s="419"/>
    </row>
    <row r="13" spans="6:12" ht="15">
      <c r="F13" s="437"/>
      <c r="G13" s="443" t="s">
        <v>535</v>
      </c>
      <c r="H13" s="404" t="s">
        <v>759</v>
      </c>
      <c r="I13" s="442">
        <f>IF(I15&gt;0,1000*I12/I15,0)</f>
        <v>0</v>
      </c>
      <c r="J13" s="418"/>
      <c r="K13" s="418"/>
      <c r="L13" s="419"/>
    </row>
    <row r="14" spans="6:12" ht="15">
      <c r="F14" s="437"/>
      <c r="G14" s="443" t="s">
        <v>536</v>
      </c>
      <c r="H14" s="445" t="s">
        <v>760</v>
      </c>
      <c r="I14" s="442">
        <f>IF(I15=0,0,SUMPRODUCT(J14:K14,J15:K15)/I15)</f>
        <v>0</v>
      </c>
      <c r="J14" s="418"/>
      <c r="K14" s="418"/>
      <c r="L14" s="419"/>
    </row>
    <row r="15" spans="6:12" ht="15">
      <c r="F15" s="437"/>
      <c r="G15" s="443" t="s">
        <v>537</v>
      </c>
      <c r="H15" s="404" t="s">
        <v>761</v>
      </c>
      <c r="I15" s="442">
        <f t="shared" si="0"/>
        <v>0</v>
      </c>
      <c r="J15" s="418"/>
      <c r="K15" s="418"/>
      <c r="L15" s="419"/>
    </row>
    <row r="16" spans="6:12" ht="20.25" customHeight="1">
      <c r="F16" s="437"/>
      <c r="G16" s="443" t="s">
        <v>290</v>
      </c>
      <c r="H16" s="444" t="s">
        <v>762</v>
      </c>
      <c r="I16" s="442">
        <f t="shared" si="0"/>
        <v>0</v>
      </c>
      <c r="J16" s="418"/>
      <c r="K16" s="418"/>
      <c r="L16" s="419"/>
    </row>
    <row r="17" spans="6:12" ht="15">
      <c r="F17" s="437"/>
      <c r="G17" s="443" t="s">
        <v>538</v>
      </c>
      <c r="H17" s="444" t="s">
        <v>763</v>
      </c>
      <c r="I17" s="442">
        <f t="shared" si="0"/>
        <v>0</v>
      </c>
      <c r="J17" s="418"/>
      <c r="K17" s="418"/>
      <c r="L17" s="419"/>
    </row>
    <row r="18" spans="6:12" ht="15">
      <c r="F18" s="437"/>
      <c r="G18" s="443" t="s">
        <v>764</v>
      </c>
      <c r="H18" s="404" t="s">
        <v>765</v>
      </c>
      <c r="I18" s="442">
        <f>IF(I20&gt;0,1000*I17/I20,0)</f>
        <v>0</v>
      </c>
      <c r="J18" s="418"/>
      <c r="K18" s="418"/>
      <c r="L18" s="419"/>
    </row>
    <row r="19" spans="6:12" ht="15">
      <c r="F19" s="437"/>
      <c r="G19" s="443" t="s">
        <v>766</v>
      </c>
      <c r="H19" s="445" t="s">
        <v>767</v>
      </c>
      <c r="I19" s="442">
        <f>IF(I20=0,0,SUMPRODUCT(J19:K19,J20:K20)/I20)</f>
        <v>0</v>
      </c>
      <c r="J19" s="418"/>
      <c r="K19" s="418"/>
      <c r="L19" s="419"/>
    </row>
    <row r="20" spans="6:12" ht="15">
      <c r="F20" s="437"/>
      <c r="G20" s="443" t="s">
        <v>768</v>
      </c>
      <c r="H20" s="404" t="s">
        <v>769</v>
      </c>
      <c r="I20" s="442">
        <f t="shared" si="0"/>
        <v>0</v>
      </c>
      <c r="J20" s="418"/>
      <c r="K20" s="418"/>
      <c r="L20" s="419"/>
    </row>
    <row r="21" spans="6:12" ht="15">
      <c r="F21" s="437"/>
      <c r="G21" s="443" t="s">
        <v>539</v>
      </c>
      <c r="H21" s="444" t="s">
        <v>770</v>
      </c>
      <c r="I21" s="442">
        <f t="shared" si="0"/>
        <v>0</v>
      </c>
      <c r="J21" s="418"/>
      <c r="K21" s="418"/>
      <c r="L21" s="419"/>
    </row>
    <row r="22" spans="6:12" ht="15">
      <c r="F22" s="437"/>
      <c r="G22" s="443" t="s">
        <v>771</v>
      </c>
      <c r="H22" s="404" t="s">
        <v>765</v>
      </c>
      <c r="I22" s="442">
        <f>IF(I24&gt;0,1000*I21/I24,0)</f>
        <v>0</v>
      </c>
      <c r="J22" s="418"/>
      <c r="K22" s="418"/>
      <c r="L22" s="419"/>
    </row>
    <row r="23" spans="6:12" ht="15">
      <c r="F23" s="437"/>
      <c r="G23" s="443" t="s">
        <v>772</v>
      </c>
      <c r="H23" s="445" t="s">
        <v>767</v>
      </c>
      <c r="I23" s="442">
        <f>IF(I24=0,0,SUMPRODUCT(J23:K23,J24:K24)/I24)</f>
        <v>0</v>
      </c>
      <c r="J23" s="418"/>
      <c r="K23" s="418"/>
      <c r="L23" s="419"/>
    </row>
    <row r="24" spans="6:12" ht="15">
      <c r="F24" s="437"/>
      <c r="G24" s="443" t="s">
        <v>773</v>
      </c>
      <c r="H24" s="404" t="s">
        <v>769</v>
      </c>
      <c r="I24" s="442">
        <f t="shared" si="0"/>
        <v>0</v>
      </c>
      <c r="J24" s="418"/>
      <c r="K24" s="418"/>
      <c r="L24" s="419"/>
    </row>
    <row r="25" spans="6:12" ht="20.25" customHeight="1">
      <c r="F25" s="437"/>
      <c r="G25" s="443" t="s">
        <v>292</v>
      </c>
      <c r="H25" s="444" t="s">
        <v>540</v>
      </c>
      <c r="I25" s="442">
        <f t="shared" si="0"/>
        <v>0</v>
      </c>
      <c r="J25" s="418"/>
      <c r="K25" s="418"/>
      <c r="L25" s="419"/>
    </row>
    <row r="26" spans="6:12" ht="15">
      <c r="F26" s="437"/>
      <c r="G26" s="443" t="s">
        <v>541</v>
      </c>
      <c r="H26" s="404" t="s">
        <v>765</v>
      </c>
      <c r="I26" s="442">
        <f>IF(I28&gt;0,1000*I25/I28,0)</f>
        <v>0</v>
      </c>
      <c r="J26" s="418"/>
      <c r="K26" s="418"/>
      <c r="L26" s="419"/>
    </row>
    <row r="27" spans="6:12" ht="15">
      <c r="F27" s="437"/>
      <c r="G27" s="443" t="s">
        <v>542</v>
      </c>
      <c r="H27" s="445" t="s">
        <v>767</v>
      </c>
      <c r="I27" s="442">
        <f>IF(I28=0,0,SUMPRODUCT(J27:K27,J28:K28)/I28)</f>
        <v>0</v>
      </c>
      <c r="J27" s="418"/>
      <c r="K27" s="418"/>
      <c r="L27" s="419"/>
    </row>
    <row r="28" spans="6:12" ht="15">
      <c r="F28" s="437"/>
      <c r="G28" s="443" t="s">
        <v>543</v>
      </c>
      <c r="H28" s="404" t="s">
        <v>774</v>
      </c>
      <c r="I28" s="442">
        <f t="shared" si="0"/>
        <v>0</v>
      </c>
      <c r="J28" s="418"/>
      <c r="K28" s="418"/>
      <c r="L28" s="419"/>
    </row>
    <row r="29" spans="6:12" ht="20.25" customHeight="1" collapsed="1">
      <c r="F29" s="437"/>
      <c r="G29" s="443" t="s">
        <v>294</v>
      </c>
      <c r="H29" s="444" t="s">
        <v>63</v>
      </c>
      <c r="I29" s="442">
        <f t="shared" si="0"/>
        <v>0</v>
      </c>
      <c r="J29" s="418"/>
      <c r="K29" s="418"/>
      <c r="L29" s="419"/>
    </row>
    <row r="30" spans="6:12" ht="15">
      <c r="F30" s="437"/>
      <c r="G30" s="443" t="s">
        <v>544</v>
      </c>
      <c r="H30" s="404" t="s">
        <v>759</v>
      </c>
      <c r="I30" s="442">
        <f>IF(I32&gt;0,1000*I29/I32,0)</f>
        <v>0</v>
      </c>
      <c r="J30" s="418"/>
      <c r="K30" s="418"/>
      <c r="L30" s="419"/>
    </row>
    <row r="31" spans="6:12" ht="15">
      <c r="F31" s="437"/>
      <c r="G31" s="443" t="s">
        <v>545</v>
      </c>
      <c r="H31" s="445" t="s">
        <v>760</v>
      </c>
      <c r="I31" s="442">
        <f>IF(I32=0,0,SUMPRODUCT(J31:K31,J32:K32)/I32)</f>
        <v>0</v>
      </c>
      <c r="J31" s="418"/>
      <c r="K31" s="418"/>
      <c r="L31" s="419"/>
    </row>
    <row r="32" spans="6:12" ht="15">
      <c r="F32" s="437"/>
      <c r="G32" s="443" t="s">
        <v>546</v>
      </c>
      <c r="H32" s="404" t="s">
        <v>761</v>
      </c>
      <c r="I32" s="442">
        <f t="shared" si="0"/>
        <v>0</v>
      </c>
      <c r="J32" s="418"/>
      <c r="K32" s="418"/>
      <c r="L32" s="419"/>
    </row>
    <row r="33" spans="6:12" ht="20.25" customHeight="1">
      <c r="F33" s="437"/>
      <c r="G33" s="443" t="s">
        <v>296</v>
      </c>
      <c r="H33" s="444" t="s">
        <v>775</v>
      </c>
      <c r="I33" s="442">
        <f t="shared" si="0"/>
        <v>0</v>
      </c>
      <c r="J33" s="418"/>
      <c r="K33" s="418"/>
      <c r="L33" s="419"/>
    </row>
    <row r="34" spans="6:12" ht="15">
      <c r="F34" s="437"/>
      <c r="G34" s="443" t="s">
        <v>548</v>
      </c>
      <c r="H34" s="404" t="s">
        <v>759</v>
      </c>
      <c r="I34" s="442">
        <f>IF(I36&gt;0,1000*I33/I36,0)</f>
        <v>0</v>
      </c>
      <c r="J34" s="418"/>
      <c r="K34" s="418"/>
      <c r="L34" s="419"/>
    </row>
    <row r="35" spans="6:12" ht="15">
      <c r="F35" s="437"/>
      <c r="G35" s="443" t="s">
        <v>549</v>
      </c>
      <c r="H35" s="445" t="s">
        <v>760</v>
      </c>
      <c r="I35" s="442">
        <f>IF(I36=0,0,SUMPRODUCT(J35:K35,J36:K36)/I36)</f>
        <v>0</v>
      </c>
      <c r="J35" s="418"/>
      <c r="K35" s="418"/>
      <c r="L35" s="419"/>
    </row>
    <row r="36" spans="6:12" ht="15">
      <c r="F36" s="437"/>
      <c r="G36" s="443" t="s">
        <v>550</v>
      </c>
      <c r="H36" s="404" t="s">
        <v>761</v>
      </c>
      <c r="I36" s="442">
        <f t="shared" si="0"/>
        <v>0</v>
      </c>
      <c r="J36" s="418"/>
      <c r="K36" s="418"/>
      <c r="L36" s="419"/>
    </row>
    <row r="37" spans="6:12" ht="20.25" customHeight="1" collapsed="1">
      <c r="F37" s="437"/>
      <c r="G37" s="443" t="s">
        <v>298</v>
      </c>
      <c r="H37" s="444" t="s">
        <v>547</v>
      </c>
      <c r="I37" s="442">
        <f t="shared" si="0"/>
        <v>0</v>
      </c>
      <c r="J37" s="418"/>
      <c r="K37" s="418"/>
      <c r="L37" s="419"/>
    </row>
    <row r="38" spans="6:12" ht="15">
      <c r="F38" s="437"/>
      <c r="G38" s="443" t="s">
        <v>552</v>
      </c>
      <c r="H38" s="404" t="s">
        <v>759</v>
      </c>
      <c r="I38" s="442">
        <f>IF(I40&gt;0,1000*I37/I40,0)</f>
        <v>0</v>
      </c>
      <c r="J38" s="418"/>
      <c r="K38" s="418"/>
      <c r="L38" s="419"/>
    </row>
    <row r="39" spans="6:12" ht="15">
      <c r="F39" s="437"/>
      <c r="G39" s="443" t="s">
        <v>553</v>
      </c>
      <c r="H39" s="445" t="s">
        <v>760</v>
      </c>
      <c r="I39" s="442">
        <f>IF(I40=0,0,SUMPRODUCT(J39:K39,J40:K40)/I40)</f>
        <v>0</v>
      </c>
      <c r="J39" s="418"/>
      <c r="K39" s="418"/>
      <c r="L39" s="419"/>
    </row>
    <row r="40" spans="6:12" ht="15">
      <c r="F40" s="437"/>
      <c r="G40" s="443" t="s">
        <v>554</v>
      </c>
      <c r="H40" s="404" t="s">
        <v>761</v>
      </c>
      <c r="I40" s="442">
        <f t="shared" si="0"/>
        <v>0</v>
      </c>
      <c r="J40" s="418"/>
      <c r="K40" s="418"/>
      <c r="L40" s="419"/>
    </row>
    <row r="41" spans="6:12" ht="20.25" customHeight="1" collapsed="1">
      <c r="F41" s="437"/>
      <c r="G41" s="443" t="s">
        <v>300</v>
      </c>
      <c r="H41" s="444" t="s">
        <v>551</v>
      </c>
      <c r="I41" s="442">
        <f t="shared" si="0"/>
        <v>0</v>
      </c>
      <c r="J41" s="418"/>
      <c r="K41" s="418"/>
      <c r="L41" s="419"/>
    </row>
    <row r="42" spans="6:12" ht="15">
      <c r="F42" s="437"/>
      <c r="G42" s="443" t="s">
        <v>302</v>
      </c>
      <c r="H42" s="404" t="s">
        <v>759</v>
      </c>
      <c r="I42" s="442">
        <f>IF(I44&gt;0,1000*I41/I44,0)</f>
        <v>0</v>
      </c>
      <c r="J42" s="418"/>
      <c r="K42" s="418"/>
      <c r="L42" s="419"/>
    </row>
    <row r="43" spans="6:12" ht="15">
      <c r="F43" s="437"/>
      <c r="G43" s="443" t="s">
        <v>304</v>
      </c>
      <c r="H43" s="445" t="s">
        <v>760</v>
      </c>
      <c r="I43" s="442">
        <f>IF(I44=0,0,SUMPRODUCT(J43:K43,J44:K44)/I44)</f>
        <v>0</v>
      </c>
      <c r="J43" s="418"/>
      <c r="K43" s="418"/>
      <c r="L43" s="419"/>
    </row>
    <row r="44" spans="6:12" ht="15">
      <c r="F44" s="437"/>
      <c r="G44" s="443" t="s">
        <v>306</v>
      </c>
      <c r="H44" s="404" t="s">
        <v>761</v>
      </c>
      <c r="I44" s="442">
        <f t="shared" si="0"/>
        <v>0</v>
      </c>
      <c r="J44" s="418"/>
      <c r="K44" s="418"/>
      <c r="L44" s="419"/>
    </row>
    <row r="45" spans="6:12" ht="20.25" customHeight="1" collapsed="1">
      <c r="F45" s="437"/>
      <c r="G45" s="443" t="s">
        <v>557</v>
      </c>
      <c r="H45" s="444" t="s">
        <v>555</v>
      </c>
      <c r="I45" s="442">
        <f t="shared" si="0"/>
        <v>0</v>
      </c>
      <c r="J45" s="418"/>
      <c r="K45" s="418"/>
      <c r="L45" s="419"/>
    </row>
    <row r="46" spans="6:12" ht="15">
      <c r="F46" s="437"/>
      <c r="G46" s="443" t="s">
        <v>558</v>
      </c>
      <c r="H46" s="404" t="s">
        <v>759</v>
      </c>
      <c r="I46" s="442">
        <f>IF(I48&gt;0,1000*I45/I48,0)</f>
        <v>0</v>
      </c>
      <c r="J46" s="418"/>
      <c r="K46" s="418"/>
      <c r="L46" s="419"/>
    </row>
    <row r="47" spans="6:12" ht="15">
      <c r="F47" s="437"/>
      <c r="G47" s="443" t="s">
        <v>559</v>
      </c>
      <c r="H47" s="445" t="s">
        <v>760</v>
      </c>
      <c r="I47" s="442">
        <f>IF(I48=0,0,SUMPRODUCT(J47:K47,J48:K48)/I48)</f>
        <v>0</v>
      </c>
      <c r="J47" s="418"/>
      <c r="K47" s="418"/>
      <c r="L47" s="419"/>
    </row>
    <row r="48" spans="6:12" ht="15">
      <c r="F48" s="437"/>
      <c r="G48" s="443" t="s">
        <v>560</v>
      </c>
      <c r="H48" s="404" t="s">
        <v>761</v>
      </c>
      <c r="I48" s="442">
        <f t="shared" si="0"/>
        <v>0</v>
      </c>
      <c r="J48" s="418"/>
      <c r="K48" s="418"/>
      <c r="L48" s="419"/>
    </row>
    <row r="49" spans="6:12" ht="20.25" customHeight="1" collapsed="1">
      <c r="F49" s="437"/>
      <c r="G49" s="443" t="s">
        <v>561</v>
      </c>
      <c r="H49" s="444" t="s">
        <v>556</v>
      </c>
      <c r="I49" s="442">
        <f t="shared" si="0"/>
        <v>0</v>
      </c>
      <c r="J49" s="418"/>
      <c r="K49" s="418"/>
      <c r="L49" s="419"/>
    </row>
    <row r="50" spans="6:12" ht="15">
      <c r="F50" s="437"/>
      <c r="G50" s="443" t="s">
        <v>562</v>
      </c>
      <c r="H50" s="404" t="s">
        <v>759</v>
      </c>
      <c r="I50" s="442">
        <f>IF(I52&gt;0,1000*I49/I52,0)</f>
        <v>0</v>
      </c>
      <c r="J50" s="418"/>
      <c r="K50" s="418"/>
      <c r="L50" s="419"/>
    </row>
    <row r="51" spans="6:12" ht="15">
      <c r="F51" s="437"/>
      <c r="G51" s="443" t="s">
        <v>563</v>
      </c>
      <c r="H51" s="445" t="s">
        <v>760</v>
      </c>
      <c r="I51" s="442">
        <f>IF(I52=0,0,SUMPRODUCT(J51:K51,J52:K52)/I52)</f>
        <v>0</v>
      </c>
      <c r="J51" s="418"/>
      <c r="K51" s="418"/>
      <c r="L51" s="419"/>
    </row>
    <row r="52" spans="6:12" ht="15">
      <c r="F52" s="437"/>
      <c r="G52" s="443" t="s">
        <v>564</v>
      </c>
      <c r="H52" s="404" t="s">
        <v>761</v>
      </c>
      <c r="I52" s="442">
        <f t="shared" si="0"/>
        <v>0</v>
      </c>
      <c r="J52" s="418"/>
      <c r="K52" s="418"/>
      <c r="L52" s="419"/>
    </row>
    <row r="53" spans="6:12" ht="20.25" customHeight="1" collapsed="1">
      <c r="F53" s="437"/>
      <c r="G53" s="443" t="s">
        <v>566</v>
      </c>
      <c r="H53" s="444" t="s">
        <v>64</v>
      </c>
      <c r="I53" s="442">
        <f t="shared" si="0"/>
        <v>0</v>
      </c>
      <c r="J53" s="418"/>
      <c r="K53" s="418"/>
      <c r="L53" s="419"/>
    </row>
    <row r="54" spans="6:12" ht="15">
      <c r="F54" s="437"/>
      <c r="G54" s="443" t="s">
        <v>567</v>
      </c>
      <c r="H54" s="404" t="s">
        <v>759</v>
      </c>
      <c r="I54" s="442">
        <f>IF(I56&gt;0,1000*I53/I56,0)</f>
        <v>0</v>
      </c>
      <c r="J54" s="418"/>
      <c r="K54" s="418"/>
      <c r="L54" s="419"/>
    </row>
    <row r="55" spans="6:12" ht="15">
      <c r="F55" s="437"/>
      <c r="G55" s="443" t="s">
        <v>568</v>
      </c>
      <c r="H55" s="445" t="s">
        <v>760</v>
      </c>
      <c r="I55" s="442">
        <f>IF(I56=0,0,SUMPRODUCT(J55:K55,J56:K56)/I56)</f>
        <v>0</v>
      </c>
      <c r="J55" s="418"/>
      <c r="K55" s="418"/>
      <c r="L55" s="419"/>
    </row>
    <row r="56" spans="6:12" ht="15">
      <c r="F56" s="437"/>
      <c r="G56" s="443" t="s">
        <v>569</v>
      </c>
      <c r="H56" s="404" t="s">
        <v>761</v>
      </c>
      <c r="I56" s="442">
        <f t="shared" si="0"/>
        <v>0</v>
      </c>
      <c r="J56" s="418"/>
      <c r="K56" s="418"/>
      <c r="L56" s="419"/>
    </row>
    <row r="57" spans="6:12" ht="20.25" customHeight="1" collapsed="1">
      <c r="F57" s="437"/>
      <c r="G57" s="443" t="s">
        <v>571</v>
      </c>
      <c r="H57" s="444" t="s">
        <v>565</v>
      </c>
      <c r="I57" s="442">
        <f t="shared" si="0"/>
        <v>0</v>
      </c>
      <c r="J57" s="418"/>
      <c r="K57" s="418"/>
      <c r="L57" s="419"/>
    </row>
    <row r="58" spans="6:12" ht="15">
      <c r="F58" s="437"/>
      <c r="G58" s="443" t="s">
        <v>776</v>
      </c>
      <c r="H58" s="404" t="s">
        <v>759</v>
      </c>
      <c r="I58" s="442">
        <f>IF(I60&gt;0,1000*I57/I60,0)</f>
        <v>0</v>
      </c>
      <c r="J58" s="418"/>
      <c r="K58" s="418"/>
      <c r="L58" s="419"/>
    </row>
    <row r="59" spans="6:12" ht="15">
      <c r="F59" s="437"/>
      <c r="G59" s="443" t="s">
        <v>777</v>
      </c>
      <c r="H59" s="445" t="s">
        <v>760</v>
      </c>
      <c r="I59" s="442">
        <f>IF(I60=0,0,SUMPRODUCT(J59:K59,J60:K60)/I60)</f>
        <v>0</v>
      </c>
      <c r="J59" s="418"/>
      <c r="K59" s="418"/>
      <c r="L59" s="419"/>
    </row>
    <row r="60" spans="6:12" ht="15">
      <c r="F60" s="437"/>
      <c r="G60" s="443" t="s">
        <v>778</v>
      </c>
      <c r="H60" s="404" t="s">
        <v>761</v>
      </c>
      <c r="I60" s="442">
        <f t="shared" si="0"/>
        <v>0</v>
      </c>
      <c r="J60" s="418"/>
      <c r="K60" s="418"/>
      <c r="L60" s="419"/>
    </row>
    <row r="61" spans="6:12" ht="20.25" customHeight="1">
      <c r="F61" s="437"/>
      <c r="G61" s="443" t="s">
        <v>779</v>
      </c>
      <c r="H61" s="444" t="s">
        <v>780</v>
      </c>
      <c r="I61" s="442">
        <f t="shared" si="0"/>
        <v>0</v>
      </c>
      <c r="J61" s="418"/>
      <c r="K61" s="418"/>
      <c r="L61" s="419"/>
    </row>
    <row r="62" spans="6:12" ht="15">
      <c r="F62" s="437"/>
      <c r="G62" s="443" t="s">
        <v>781</v>
      </c>
      <c r="H62" s="404" t="s">
        <v>759</v>
      </c>
      <c r="I62" s="442">
        <f>IF(I64&gt;0,1000*I61/I64,0)</f>
        <v>0</v>
      </c>
      <c r="J62" s="418"/>
      <c r="K62" s="418"/>
      <c r="L62" s="419"/>
    </row>
    <row r="63" spans="6:12" ht="15">
      <c r="F63" s="437"/>
      <c r="G63" s="443" t="s">
        <v>782</v>
      </c>
      <c r="H63" s="445" t="s">
        <v>760</v>
      </c>
      <c r="I63" s="442">
        <f>IF(I64=0,0,SUMPRODUCT(J63:K63,J64:K64)/I64)</f>
        <v>0</v>
      </c>
      <c r="J63" s="418"/>
      <c r="K63" s="418"/>
      <c r="L63" s="419"/>
    </row>
    <row r="64" spans="6:12" ht="15">
      <c r="F64" s="437"/>
      <c r="G64" s="443" t="s">
        <v>783</v>
      </c>
      <c r="H64" s="404" t="s">
        <v>761</v>
      </c>
      <c r="I64" s="442">
        <f t="shared" si="0"/>
        <v>0</v>
      </c>
      <c r="J64" s="418"/>
      <c r="K64" s="418"/>
      <c r="L64" s="419"/>
    </row>
    <row r="65" spans="6:12" ht="20.25" customHeight="1">
      <c r="F65" s="437"/>
      <c r="G65" s="443" t="s">
        <v>784</v>
      </c>
      <c r="H65" s="444" t="s">
        <v>785</v>
      </c>
      <c r="I65" s="442">
        <f t="shared" si="0"/>
        <v>0</v>
      </c>
      <c r="J65" s="418"/>
      <c r="K65" s="418"/>
      <c r="L65" s="419"/>
    </row>
    <row r="66" spans="6:12" ht="15">
      <c r="F66" s="437"/>
      <c r="G66" s="443" t="s">
        <v>786</v>
      </c>
      <c r="H66" s="444" t="s">
        <v>787</v>
      </c>
      <c r="I66" s="442">
        <f t="shared" si="0"/>
        <v>0</v>
      </c>
      <c r="J66" s="418"/>
      <c r="K66" s="418"/>
      <c r="L66" s="419"/>
    </row>
    <row r="67" spans="6:12" ht="18.75" customHeight="1">
      <c r="F67" s="437"/>
      <c r="G67" s="443" t="s">
        <v>788</v>
      </c>
      <c r="H67" s="401" t="s">
        <v>715</v>
      </c>
      <c r="I67" s="442">
        <f>IF(I68=0,0,I66/I68)</f>
        <v>0</v>
      </c>
      <c r="J67" s="418"/>
      <c r="K67" s="418"/>
      <c r="L67" s="419"/>
    </row>
    <row r="68" spans="6:12" ht="18.75" customHeight="1">
      <c r="F68" s="437"/>
      <c r="G68" s="443" t="s">
        <v>789</v>
      </c>
      <c r="H68" s="401" t="s">
        <v>716</v>
      </c>
      <c r="I68" s="442">
        <f t="shared" si="0"/>
        <v>0</v>
      </c>
      <c r="J68" s="418"/>
      <c r="K68" s="418"/>
      <c r="L68" s="419"/>
    </row>
    <row r="69" spans="6:12" ht="18.75" customHeight="1">
      <c r="F69" s="437"/>
      <c r="G69" s="443" t="s">
        <v>790</v>
      </c>
      <c r="H69" s="446" t="s">
        <v>791</v>
      </c>
      <c r="I69" s="442">
        <f t="shared" si="0"/>
        <v>0</v>
      </c>
      <c r="J69" s="418"/>
      <c r="K69" s="418"/>
      <c r="L69" s="419"/>
    </row>
    <row r="70" spans="6:12" ht="18.75" customHeight="1">
      <c r="F70" s="437"/>
      <c r="G70" s="443" t="s">
        <v>792</v>
      </c>
      <c r="H70" s="402" t="s">
        <v>717</v>
      </c>
      <c r="I70" s="442">
        <f>IF(I71=0,0,I69/I71)</f>
        <v>0</v>
      </c>
      <c r="J70" s="418"/>
      <c r="K70" s="418"/>
      <c r="L70" s="419"/>
    </row>
    <row r="71" spans="6:12" ht="18.75" customHeight="1">
      <c r="F71" s="437"/>
      <c r="G71" s="443" t="s">
        <v>793</v>
      </c>
      <c r="H71" s="402" t="s">
        <v>718</v>
      </c>
      <c r="I71" s="442">
        <f t="shared" si="0"/>
        <v>0</v>
      </c>
      <c r="J71" s="418"/>
      <c r="K71" s="418"/>
      <c r="L71" s="419"/>
    </row>
    <row r="72" spans="6:12" ht="18.75" customHeight="1">
      <c r="F72" s="437"/>
      <c r="G72" s="443" t="s">
        <v>794</v>
      </c>
      <c r="H72" s="444" t="s">
        <v>795</v>
      </c>
      <c r="I72" s="442">
        <f t="shared" si="0"/>
        <v>0</v>
      </c>
      <c r="J72" s="418"/>
      <c r="K72" s="418"/>
      <c r="L72" s="419"/>
    </row>
    <row r="73" spans="6:12" ht="18.75" customHeight="1">
      <c r="F73" s="437"/>
      <c r="G73" s="443" t="s">
        <v>796</v>
      </c>
      <c r="H73" s="401" t="s">
        <v>715</v>
      </c>
      <c r="I73" s="442">
        <f>IF(I74=0,0,I72/I74)</f>
        <v>0</v>
      </c>
      <c r="J73" s="418"/>
      <c r="K73" s="418"/>
      <c r="L73" s="419"/>
    </row>
    <row r="74" spans="6:12" ht="18.75" customHeight="1">
      <c r="F74" s="437"/>
      <c r="G74" s="443" t="s">
        <v>797</v>
      </c>
      <c r="H74" s="401" t="s">
        <v>716</v>
      </c>
      <c r="I74" s="442">
        <f t="shared" si="0"/>
        <v>0</v>
      </c>
      <c r="J74" s="418"/>
      <c r="K74" s="418"/>
      <c r="L74" s="419"/>
    </row>
    <row r="75" spans="6:12" ht="18.75" customHeight="1">
      <c r="F75" s="437"/>
      <c r="G75" s="443" t="s">
        <v>798</v>
      </c>
      <c r="H75" s="446" t="s">
        <v>799</v>
      </c>
      <c r="I75" s="442">
        <f t="shared" si="0"/>
        <v>0</v>
      </c>
      <c r="J75" s="418"/>
      <c r="K75" s="418"/>
      <c r="L75" s="419"/>
    </row>
    <row r="76" spans="6:12" ht="18.75" customHeight="1">
      <c r="F76" s="437"/>
      <c r="G76" s="443" t="s">
        <v>800</v>
      </c>
      <c r="H76" s="401" t="s">
        <v>717</v>
      </c>
      <c r="I76" s="442">
        <f>IF(I77=0,0,I75/I77)</f>
        <v>0</v>
      </c>
      <c r="J76" s="418"/>
      <c r="K76" s="418"/>
      <c r="L76" s="419"/>
    </row>
    <row r="77" spans="6:12" ht="18.75" customHeight="1">
      <c r="F77" s="437"/>
      <c r="G77" s="443" t="s">
        <v>801</v>
      </c>
      <c r="H77" s="401" t="s">
        <v>718</v>
      </c>
      <c r="I77" s="442">
        <f t="shared" si="0"/>
        <v>0</v>
      </c>
      <c r="J77" s="418"/>
      <c r="K77" s="418"/>
      <c r="L77" s="419"/>
    </row>
    <row r="78" spans="6:12" ht="18.75" customHeight="1">
      <c r="F78" s="437"/>
      <c r="G78" s="443" t="s">
        <v>802</v>
      </c>
      <c r="H78" s="444" t="s">
        <v>803</v>
      </c>
      <c r="I78" s="442">
        <f t="shared" si="0"/>
        <v>0</v>
      </c>
      <c r="J78" s="418"/>
      <c r="K78" s="418"/>
      <c r="L78" s="419"/>
    </row>
    <row r="79" spans="6:12" ht="18.75" customHeight="1">
      <c r="F79" s="437"/>
      <c r="G79" s="443" t="s">
        <v>804</v>
      </c>
      <c r="H79" s="401" t="s">
        <v>715</v>
      </c>
      <c r="I79" s="442">
        <f>IF(I80=0,0,I78/I80)</f>
        <v>0</v>
      </c>
      <c r="J79" s="418"/>
      <c r="K79" s="418"/>
      <c r="L79" s="419"/>
    </row>
    <row r="80" spans="6:12" ht="18.75" customHeight="1">
      <c r="F80" s="437"/>
      <c r="G80" s="443" t="s">
        <v>805</v>
      </c>
      <c r="H80" s="401" t="s">
        <v>716</v>
      </c>
      <c r="I80" s="442">
        <f t="shared" si="0"/>
        <v>0</v>
      </c>
      <c r="J80" s="418"/>
      <c r="K80" s="418"/>
      <c r="L80" s="419"/>
    </row>
    <row r="81" spans="6:12" ht="18.75" customHeight="1">
      <c r="F81" s="437"/>
      <c r="G81" s="443" t="s">
        <v>806</v>
      </c>
      <c r="H81" s="446" t="s">
        <v>807</v>
      </c>
      <c r="I81" s="442">
        <f t="shared" si="0"/>
        <v>0</v>
      </c>
      <c r="J81" s="418"/>
      <c r="K81" s="418"/>
      <c r="L81" s="419"/>
    </row>
    <row r="82" spans="6:12" ht="18.75" customHeight="1">
      <c r="F82" s="437"/>
      <c r="G82" s="443" t="s">
        <v>808</v>
      </c>
      <c r="H82" s="401" t="s">
        <v>717</v>
      </c>
      <c r="I82" s="442">
        <f>IF(I83=0,0,I81/I83)</f>
        <v>0</v>
      </c>
      <c r="J82" s="418"/>
      <c r="K82" s="418"/>
      <c r="L82" s="419"/>
    </row>
    <row r="83" spans="6:12" ht="18.75" customHeight="1">
      <c r="F83" s="437"/>
      <c r="G83" s="443" t="s">
        <v>809</v>
      </c>
      <c r="H83" s="401" t="s">
        <v>718</v>
      </c>
      <c r="I83" s="442">
        <f t="shared" si="0"/>
        <v>0</v>
      </c>
      <c r="J83" s="418"/>
      <c r="K83" s="418"/>
      <c r="L83" s="419"/>
    </row>
    <row r="84" spans="6:12" ht="18.75" customHeight="1">
      <c r="F84" s="437"/>
      <c r="G84" s="443" t="s">
        <v>810</v>
      </c>
      <c r="H84" s="444" t="s">
        <v>811</v>
      </c>
      <c r="I84" s="442">
        <f t="shared" si="0"/>
        <v>0</v>
      </c>
      <c r="J84" s="418"/>
      <c r="K84" s="418"/>
      <c r="L84" s="419"/>
    </row>
    <row r="85" spans="6:12" ht="18.75" customHeight="1">
      <c r="F85" s="437"/>
      <c r="G85" s="443" t="s">
        <v>812</v>
      </c>
      <c r="H85" s="401" t="s">
        <v>715</v>
      </c>
      <c r="I85" s="442">
        <f>IF(I86=0,0,I84/I86)</f>
        <v>0</v>
      </c>
      <c r="J85" s="418"/>
      <c r="K85" s="418"/>
      <c r="L85" s="419"/>
    </row>
    <row r="86" spans="6:12" ht="18.75" customHeight="1">
      <c r="F86" s="437"/>
      <c r="G86" s="443" t="s">
        <v>813</v>
      </c>
      <c r="H86" s="401" t="s">
        <v>716</v>
      </c>
      <c r="I86" s="442">
        <f aca="true" t="shared" si="1" ref="I86:I171">SUM(J86:K86)</f>
        <v>0</v>
      </c>
      <c r="J86" s="418"/>
      <c r="K86" s="418"/>
      <c r="L86" s="419"/>
    </row>
    <row r="87" spans="6:12" ht="18.75" customHeight="1">
      <c r="F87" s="437"/>
      <c r="G87" s="443" t="s">
        <v>814</v>
      </c>
      <c r="H87" s="446" t="s">
        <v>815</v>
      </c>
      <c r="I87" s="442">
        <f t="shared" si="1"/>
        <v>0</v>
      </c>
      <c r="J87" s="418"/>
      <c r="K87" s="418"/>
      <c r="L87" s="419"/>
    </row>
    <row r="88" spans="6:12" ht="18.75" customHeight="1">
      <c r="F88" s="437"/>
      <c r="G88" s="443" t="s">
        <v>816</v>
      </c>
      <c r="H88" s="401" t="s">
        <v>717</v>
      </c>
      <c r="I88" s="442">
        <f>IF(I89=0,0,I87/I89)</f>
        <v>0</v>
      </c>
      <c r="J88" s="418"/>
      <c r="K88" s="418"/>
      <c r="L88" s="419"/>
    </row>
    <row r="89" spans="6:12" ht="18.75" customHeight="1">
      <c r="F89" s="437"/>
      <c r="G89" s="443" t="s">
        <v>817</v>
      </c>
      <c r="H89" s="401" t="s">
        <v>718</v>
      </c>
      <c r="I89" s="442">
        <f t="shared" si="1"/>
        <v>0</v>
      </c>
      <c r="J89" s="418"/>
      <c r="K89" s="418"/>
      <c r="L89" s="419"/>
    </row>
    <row r="90" spans="6:12" ht="18.75" customHeight="1">
      <c r="F90" s="437"/>
      <c r="G90" s="443" t="s">
        <v>818</v>
      </c>
      <c r="H90" s="444" t="s">
        <v>819</v>
      </c>
      <c r="I90" s="442">
        <f t="shared" si="1"/>
        <v>0</v>
      </c>
      <c r="J90" s="418"/>
      <c r="K90" s="418"/>
      <c r="L90" s="419"/>
    </row>
    <row r="91" spans="6:12" ht="18.75" customHeight="1">
      <c r="F91" s="437"/>
      <c r="G91" s="443" t="s">
        <v>820</v>
      </c>
      <c r="H91" s="401" t="s">
        <v>715</v>
      </c>
      <c r="I91" s="442">
        <f>IF(I92=0,0,I90/I92)</f>
        <v>0</v>
      </c>
      <c r="J91" s="418"/>
      <c r="K91" s="418"/>
      <c r="L91" s="419"/>
    </row>
    <row r="92" spans="6:12" ht="18.75" customHeight="1">
      <c r="F92" s="437"/>
      <c r="G92" s="443" t="s">
        <v>821</v>
      </c>
      <c r="H92" s="401" t="s">
        <v>716</v>
      </c>
      <c r="I92" s="442">
        <f t="shared" si="1"/>
        <v>0</v>
      </c>
      <c r="J92" s="418"/>
      <c r="K92" s="418"/>
      <c r="L92" s="419"/>
    </row>
    <row r="93" spans="6:12" ht="23.25" customHeight="1">
      <c r="F93" s="437"/>
      <c r="G93" s="443" t="s">
        <v>822</v>
      </c>
      <c r="H93" s="446" t="s">
        <v>823</v>
      </c>
      <c r="I93" s="442">
        <f t="shared" si="1"/>
        <v>0</v>
      </c>
      <c r="J93" s="418"/>
      <c r="K93" s="418"/>
      <c r="L93" s="419"/>
    </row>
    <row r="94" spans="6:12" ht="18.75" customHeight="1">
      <c r="F94" s="437"/>
      <c r="G94" s="443" t="s">
        <v>824</v>
      </c>
      <c r="H94" s="401" t="s">
        <v>717</v>
      </c>
      <c r="I94" s="442">
        <f>IF(I95=0,0,I93/I95)</f>
        <v>0</v>
      </c>
      <c r="J94" s="418"/>
      <c r="K94" s="418"/>
      <c r="L94" s="419"/>
    </row>
    <row r="95" spans="6:12" ht="18.75" customHeight="1">
      <c r="F95" s="437"/>
      <c r="G95" s="443" t="s">
        <v>825</v>
      </c>
      <c r="H95" s="401" t="s">
        <v>718</v>
      </c>
      <c r="I95" s="442">
        <f t="shared" si="1"/>
        <v>0</v>
      </c>
      <c r="J95" s="418"/>
      <c r="K95" s="418"/>
      <c r="L95" s="419"/>
    </row>
    <row r="96" spans="6:12" ht="15">
      <c r="F96" s="437"/>
      <c r="G96" s="443" t="s">
        <v>826</v>
      </c>
      <c r="H96" s="444" t="s">
        <v>570</v>
      </c>
      <c r="I96" s="442">
        <f t="shared" si="1"/>
        <v>0</v>
      </c>
      <c r="J96" s="418"/>
      <c r="K96" s="418"/>
      <c r="L96" s="419"/>
    </row>
    <row r="97" spans="6:12" ht="15">
      <c r="F97" s="437"/>
      <c r="G97" s="440">
        <v>2</v>
      </c>
      <c r="H97" s="441" t="s">
        <v>119</v>
      </c>
      <c r="I97" s="442">
        <f t="shared" si="1"/>
        <v>0</v>
      </c>
      <c r="J97" s="418"/>
      <c r="K97" s="418"/>
      <c r="L97" s="419"/>
    </row>
    <row r="98" spans="6:12" ht="25.5">
      <c r="F98" s="437"/>
      <c r="G98" s="440">
        <v>3</v>
      </c>
      <c r="H98" s="441" t="s">
        <v>827</v>
      </c>
      <c r="I98" s="442">
        <f t="shared" si="1"/>
        <v>0</v>
      </c>
      <c r="J98" s="418"/>
      <c r="K98" s="418"/>
      <c r="L98" s="419"/>
    </row>
    <row r="99" spans="6:12" ht="25.5">
      <c r="F99" s="437"/>
      <c r="G99" s="443" t="s">
        <v>574</v>
      </c>
      <c r="H99" s="445" t="s">
        <v>828</v>
      </c>
      <c r="I99" s="442">
        <f t="shared" si="1"/>
        <v>0</v>
      </c>
      <c r="J99" s="418"/>
      <c r="K99" s="418"/>
      <c r="L99" s="419"/>
    </row>
    <row r="100" spans="6:12" ht="15">
      <c r="F100" s="437"/>
      <c r="G100" s="443" t="s">
        <v>575</v>
      </c>
      <c r="H100" s="445" t="s">
        <v>829</v>
      </c>
      <c r="I100" s="442">
        <f t="shared" si="1"/>
        <v>0</v>
      </c>
      <c r="J100" s="418"/>
      <c r="K100" s="418"/>
      <c r="L100" s="419"/>
    </row>
    <row r="101" spans="6:12" ht="25.5">
      <c r="F101" s="437"/>
      <c r="G101" s="443" t="s">
        <v>830</v>
      </c>
      <c r="H101" s="445" t="s">
        <v>576</v>
      </c>
      <c r="I101" s="442">
        <f t="shared" si="1"/>
        <v>0</v>
      </c>
      <c r="J101" s="418"/>
      <c r="K101" s="418"/>
      <c r="L101" s="419"/>
    </row>
    <row r="102" spans="6:12" ht="15">
      <c r="F102" s="437"/>
      <c r="G102" s="443" t="s">
        <v>831</v>
      </c>
      <c r="H102" s="445" t="s">
        <v>832</v>
      </c>
      <c r="I102" s="442">
        <f t="shared" si="1"/>
        <v>0</v>
      </c>
      <c r="J102" s="418"/>
      <c r="K102" s="418"/>
      <c r="L102" s="419"/>
    </row>
    <row r="103" spans="6:12" ht="15">
      <c r="F103" s="437"/>
      <c r="G103" s="440" t="s">
        <v>833</v>
      </c>
      <c r="H103" s="441" t="s">
        <v>834</v>
      </c>
      <c r="I103" s="442">
        <f t="shared" si="1"/>
        <v>0</v>
      </c>
      <c r="J103" s="418"/>
      <c r="K103" s="418"/>
      <c r="L103" s="419"/>
    </row>
    <row r="104" spans="6:12" ht="25.5">
      <c r="F104" s="437"/>
      <c r="G104" s="440" t="s">
        <v>579</v>
      </c>
      <c r="H104" s="441" t="s">
        <v>835</v>
      </c>
      <c r="I104" s="442">
        <f t="shared" si="1"/>
        <v>0</v>
      </c>
      <c r="J104" s="418"/>
      <c r="K104" s="418"/>
      <c r="L104" s="419"/>
    </row>
    <row r="105" spans="6:12" ht="27" customHeight="1">
      <c r="F105" s="437"/>
      <c r="G105" s="440" t="s">
        <v>581</v>
      </c>
      <c r="H105" s="441" t="s">
        <v>836</v>
      </c>
      <c r="I105" s="442">
        <f t="shared" si="1"/>
        <v>0</v>
      </c>
      <c r="J105" s="418"/>
      <c r="K105" s="418"/>
      <c r="L105" s="419"/>
    </row>
    <row r="106" spans="6:12" ht="21.75" customHeight="1">
      <c r="F106" s="437"/>
      <c r="G106" s="443" t="s">
        <v>837</v>
      </c>
      <c r="H106" s="445" t="s">
        <v>838</v>
      </c>
      <c r="I106" s="442">
        <f t="shared" si="1"/>
        <v>0</v>
      </c>
      <c r="J106" s="418"/>
      <c r="K106" s="418"/>
      <c r="L106" s="419"/>
    </row>
    <row r="107" spans="6:12" ht="15">
      <c r="F107" s="437"/>
      <c r="G107" s="443" t="s">
        <v>839</v>
      </c>
      <c r="H107" s="445" t="s">
        <v>122</v>
      </c>
      <c r="I107" s="442">
        <f t="shared" si="1"/>
        <v>0</v>
      </c>
      <c r="J107" s="418"/>
      <c r="K107" s="418"/>
      <c r="L107" s="419"/>
    </row>
    <row r="108" spans="6:12" ht="25.5" customHeight="1">
      <c r="F108" s="437"/>
      <c r="G108" s="443" t="s">
        <v>840</v>
      </c>
      <c r="H108" s="445" t="s">
        <v>841</v>
      </c>
      <c r="I108" s="442">
        <f t="shared" si="1"/>
        <v>0</v>
      </c>
      <c r="J108" s="418"/>
      <c r="K108" s="418"/>
      <c r="L108" s="419"/>
    </row>
    <row r="109" spans="6:12" ht="23.25" customHeight="1">
      <c r="F109" s="437"/>
      <c r="G109" s="443" t="s">
        <v>842</v>
      </c>
      <c r="H109" s="447" t="s">
        <v>843</v>
      </c>
      <c r="I109" s="442">
        <f t="shared" si="1"/>
        <v>0</v>
      </c>
      <c r="J109" s="418"/>
      <c r="K109" s="418"/>
      <c r="L109" s="419"/>
    </row>
    <row r="110" spans="6:12" ht="29.25" customHeight="1">
      <c r="F110" s="437"/>
      <c r="G110" s="443" t="s">
        <v>844</v>
      </c>
      <c r="H110" s="447" t="s">
        <v>845</v>
      </c>
      <c r="I110" s="442">
        <f t="shared" si="1"/>
        <v>0</v>
      </c>
      <c r="J110" s="418"/>
      <c r="K110" s="418"/>
      <c r="L110" s="419"/>
    </row>
    <row r="111" spans="6:12" ht="15">
      <c r="F111" s="437"/>
      <c r="G111" s="448" t="s">
        <v>846</v>
      </c>
      <c r="H111" s="449" t="s">
        <v>847</v>
      </c>
      <c r="I111" s="442">
        <f t="shared" si="1"/>
        <v>0</v>
      </c>
      <c r="J111" s="418"/>
      <c r="K111" s="418"/>
      <c r="L111" s="419"/>
    </row>
    <row r="112" spans="6:12" ht="15">
      <c r="F112" s="437"/>
      <c r="G112" s="448" t="s">
        <v>848</v>
      </c>
      <c r="H112" s="450" t="s">
        <v>849</v>
      </c>
      <c r="I112" s="442">
        <f t="shared" si="1"/>
        <v>0</v>
      </c>
      <c r="J112" s="418"/>
      <c r="K112" s="418"/>
      <c r="L112" s="419"/>
    </row>
    <row r="113" spans="6:12" ht="25.5">
      <c r="F113" s="437"/>
      <c r="G113" s="440" t="s">
        <v>583</v>
      </c>
      <c r="H113" s="441" t="s">
        <v>850</v>
      </c>
      <c r="I113" s="442">
        <f t="shared" si="1"/>
        <v>0</v>
      </c>
      <c r="J113" s="418"/>
      <c r="K113" s="418"/>
      <c r="L113" s="419"/>
    </row>
    <row r="114" spans="6:12" ht="15">
      <c r="F114" s="437"/>
      <c r="G114" s="440" t="s">
        <v>585</v>
      </c>
      <c r="H114" s="441" t="s">
        <v>851</v>
      </c>
      <c r="I114" s="442">
        <f t="shared" si="1"/>
        <v>0</v>
      </c>
      <c r="J114" s="418"/>
      <c r="K114" s="418"/>
      <c r="L114" s="419"/>
    </row>
    <row r="115" spans="6:12" ht="15">
      <c r="F115" s="437"/>
      <c r="G115" s="443" t="s">
        <v>140</v>
      </c>
      <c r="H115" s="445" t="s">
        <v>852</v>
      </c>
      <c r="I115" s="442">
        <f t="shared" si="1"/>
        <v>0</v>
      </c>
      <c r="J115" s="418"/>
      <c r="K115" s="418"/>
      <c r="L115" s="419"/>
    </row>
    <row r="116" spans="6:12" ht="25.5">
      <c r="F116" s="437"/>
      <c r="G116" s="443" t="s">
        <v>141</v>
      </c>
      <c r="H116" s="445" t="s">
        <v>853</v>
      </c>
      <c r="I116" s="442">
        <f t="shared" si="1"/>
        <v>0</v>
      </c>
      <c r="J116" s="418"/>
      <c r="K116" s="418"/>
      <c r="L116" s="419"/>
    </row>
    <row r="117" spans="6:12" ht="25.5">
      <c r="F117" s="437"/>
      <c r="G117" s="440" t="s">
        <v>587</v>
      </c>
      <c r="H117" s="441" t="s">
        <v>854</v>
      </c>
      <c r="I117" s="442">
        <f t="shared" si="1"/>
        <v>0</v>
      </c>
      <c r="J117" s="418"/>
      <c r="K117" s="418"/>
      <c r="L117" s="419"/>
    </row>
    <row r="118" spans="6:12" ht="15">
      <c r="F118" s="437"/>
      <c r="G118" s="443" t="s">
        <v>589</v>
      </c>
      <c r="H118" s="445" t="s">
        <v>855</v>
      </c>
      <c r="I118" s="442">
        <f t="shared" si="1"/>
        <v>0</v>
      </c>
      <c r="J118" s="418"/>
      <c r="K118" s="418"/>
      <c r="L118" s="419"/>
    </row>
    <row r="119" spans="6:12" ht="15">
      <c r="F119" s="437"/>
      <c r="G119" s="443" t="s">
        <v>591</v>
      </c>
      <c r="H119" s="445" t="s">
        <v>856</v>
      </c>
      <c r="I119" s="442">
        <f t="shared" si="1"/>
        <v>0</v>
      </c>
      <c r="J119" s="418"/>
      <c r="K119" s="418"/>
      <c r="L119" s="419"/>
    </row>
    <row r="120" spans="6:12" ht="15">
      <c r="F120" s="437"/>
      <c r="G120" s="443" t="s">
        <v>593</v>
      </c>
      <c r="H120" s="445" t="s">
        <v>857</v>
      </c>
      <c r="I120" s="442">
        <f t="shared" si="1"/>
        <v>0</v>
      </c>
      <c r="J120" s="418"/>
      <c r="K120" s="418"/>
      <c r="L120" s="419"/>
    </row>
    <row r="121" spans="6:12" ht="15">
      <c r="F121" s="437"/>
      <c r="G121" s="443" t="s">
        <v>595</v>
      </c>
      <c r="H121" s="445" t="s">
        <v>858</v>
      </c>
      <c r="I121" s="442">
        <f t="shared" si="1"/>
        <v>0</v>
      </c>
      <c r="J121" s="418"/>
      <c r="K121" s="418"/>
      <c r="L121" s="419"/>
    </row>
    <row r="122" spans="6:12" ht="25.5">
      <c r="F122" s="437"/>
      <c r="G122" s="443" t="s">
        <v>597</v>
      </c>
      <c r="H122" s="445" t="s">
        <v>859</v>
      </c>
      <c r="I122" s="442">
        <f t="shared" si="1"/>
        <v>0</v>
      </c>
      <c r="J122" s="418"/>
      <c r="K122" s="418"/>
      <c r="L122" s="419"/>
    </row>
    <row r="123" spans="6:12" ht="25.5">
      <c r="F123" s="437"/>
      <c r="G123" s="443" t="s">
        <v>599</v>
      </c>
      <c r="H123" s="445" t="s">
        <v>860</v>
      </c>
      <c r="I123" s="442">
        <f t="shared" si="1"/>
        <v>0</v>
      </c>
      <c r="J123" s="418"/>
      <c r="K123" s="418"/>
      <c r="L123" s="419"/>
    </row>
    <row r="124" spans="6:12" ht="25.5">
      <c r="F124" s="437"/>
      <c r="G124" s="443" t="s">
        <v>861</v>
      </c>
      <c r="H124" s="445" t="s">
        <v>862</v>
      </c>
      <c r="I124" s="442">
        <f t="shared" si="1"/>
        <v>0</v>
      </c>
      <c r="J124" s="418"/>
      <c r="K124" s="418"/>
      <c r="L124" s="419"/>
    </row>
    <row r="125" spans="6:12" ht="15">
      <c r="F125" s="437"/>
      <c r="G125" s="443" t="s">
        <v>863</v>
      </c>
      <c r="H125" s="451" t="s">
        <v>864</v>
      </c>
      <c r="I125" s="442">
        <f t="shared" si="1"/>
        <v>0</v>
      </c>
      <c r="J125" s="418"/>
      <c r="K125" s="418"/>
      <c r="L125" s="419"/>
    </row>
    <row r="126" spans="6:12" ht="25.5">
      <c r="F126" s="437"/>
      <c r="G126" s="443" t="s">
        <v>865</v>
      </c>
      <c r="H126" s="445" t="s">
        <v>866</v>
      </c>
      <c r="I126" s="442">
        <f t="shared" si="1"/>
        <v>0</v>
      </c>
      <c r="J126" s="418"/>
      <c r="K126" s="418"/>
      <c r="L126" s="419"/>
    </row>
    <row r="127" spans="6:12" ht="15">
      <c r="F127" s="437"/>
      <c r="G127" s="443" t="s">
        <v>867</v>
      </c>
      <c r="H127" s="447" t="s">
        <v>868</v>
      </c>
      <c r="I127" s="442">
        <f t="shared" si="1"/>
        <v>0</v>
      </c>
      <c r="J127" s="418"/>
      <c r="K127" s="418"/>
      <c r="L127" s="419"/>
    </row>
    <row r="128" spans="6:12" ht="25.5">
      <c r="F128" s="437"/>
      <c r="G128" s="440" t="s">
        <v>601</v>
      </c>
      <c r="H128" s="441" t="s">
        <v>869</v>
      </c>
      <c r="I128" s="442">
        <f t="shared" si="1"/>
        <v>0</v>
      </c>
      <c r="J128" s="418"/>
      <c r="K128" s="418"/>
      <c r="L128" s="419"/>
    </row>
    <row r="129" spans="6:12" ht="15">
      <c r="F129" s="437"/>
      <c r="G129" s="443" t="s">
        <v>870</v>
      </c>
      <c r="H129" s="444" t="s">
        <v>787</v>
      </c>
      <c r="I129" s="442">
        <f t="shared" si="1"/>
        <v>0</v>
      </c>
      <c r="J129" s="418"/>
      <c r="K129" s="418"/>
      <c r="L129" s="419"/>
    </row>
    <row r="130" spans="6:12" ht="15">
      <c r="F130" s="437"/>
      <c r="G130" s="443" t="s">
        <v>871</v>
      </c>
      <c r="H130" s="401" t="s">
        <v>715</v>
      </c>
      <c r="I130" s="442">
        <f>IF(I131=0,0,I129/I131)</f>
        <v>0</v>
      </c>
      <c r="J130" s="418"/>
      <c r="K130" s="418"/>
      <c r="L130" s="419"/>
    </row>
    <row r="131" spans="6:12" ht="15">
      <c r="F131" s="437"/>
      <c r="G131" s="443" t="s">
        <v>872</v>
      </c>
      <c r="H131" s="401" t="s">
        <v>716</v>
      </c>
      <c r="I131" s="442">
        <f>SUM(J131:K131)</f>
        <v>0</v>
      </c>
      <c r="J131" s="418"/>
      <c r="K131" s="418"/>
      <c r="L131" s="419"/>
    </row>
    <row r="132" spans="6:12" ht="15">
      <c r="F132" s="437"/>
      <c r="G132" s="443" t="s">
        <v>873</v>
      </c>
      <c r="H132" s="446" t="s">
        <v>791</v>
      </c>
      <c r="I132" s="442">
        <f>SUM(J132:K132)</f>
        <v>0</v>
      </c>
      <c r="J132" s="418"/>
      <c r="K132" s="418"/>
      <c r="L132" s="419"/>
    </row>
    <row r="133" spans="6:12" ht="15">
      <c r="F133" s="437"/>
      <c r="G133" s="443" t="s">
        <v>874</v>
      </c>
      <c r="H133" s="402" t="s">
        <v>717</v>
      </c>
      <c r="I133" s="442">
        <f>IF(I134=0,0,I132/I134)</f>
        <v>0</v>
      </c>
      <c r="J133" s="418"/>
      <c r="K133" s="418"/>
      <c r="L133" s="419"/>
    </row>
    <row r="134" spans="6:12" ht="15">
      <c r="F134" s="437"/>
      <c r="G134" s="443" t="s">
        <v>875</v>
      </c>
      <c r="H134" s="402" t="s">
        <v>718</v>
      </c>
      <c r="I134" s="442">
        <f>SUM(J134:K134)</f>
        <v>0</v>
      </c>
      <c r="J134" s="418"/>
      <c r="K134" s="418"/>
      <c r="L134" s="419"/>
    </row>
    <row r="135" spans="6:12" ht="15">
      <c r="F135" s="437"/>
      <c r="G135" s="443" t="s">
        <v>876</v>
      </c>
      <c r="H135" s="444" t="s">
        <v>795</v>
      </c>
      <c r="I135" s="442">
        <f>SUM(J135:K135)</f>
        <v>0</v>
      </c>
      <c r="J135" s="418"/>
      <c r="K135" s="418"/>
      <c r="L135" s="419"/>
    </row>
    <row r="136" spans="6:12" ht="15">
      <c r="F136" s="437"/>
      <c r="G136" s="443" t="s">
        <v>877</v>
      </c>
      <c r="H136" s="401" t="s">
        <v>715</v>
      </c>
      <c r="I136" s="442">
        <f>IF(I137=0,0,I135/I137)</f>
        <v>0</v>
      </c>
      <c r="J136" s="418"/>
      <c r="K136" s="418"/>
      <c r="L136" s="419"/>
    </row>
    <row r="137" spans="6:12" ht="15">
      <c r="F137" s="437"/>
      <c r="G137" s="443" t="s">
        <v>878</v>
      </c>
      <c r="H137" s="401" t="s">
        <v>716</v>
      </c>
      <c r="I137" s="442">
        <f>SUM(J137:K137)</f>
        <v>0</v>
      </c>
      <c r="J137" s="418"/>
      <c r="K137" s="418"/>
      <c r="L137" s="419"/>
    </row>
    <row r="138" spans="6:12" ht="15">
      <c r="F138" s="437"/>
      <c r="G138" s="443" t="s">
        <v>879</v>
      </c>
      <c r="H138" s="446" t="s">
        <v>799</v>
      </c>
      <c r="I138" s="442">
        <f>SUM(J138:K138)</f>
        <v>0</v>
      </c>
      <c r="J138" s="418"/>
      <c r="K138" s="418"/>
      <c r="L138" s="419"/>
    </row>
    <row r="139" spans="6:12" ht="15">
      <c r="F139" s="437"/>
      <c r="G139" s="443" t="s">
        <v>880</v>
      </c>
      <c r="H139" s="401" t="s">
        <v>717</v>
      </c>
      <c r="I139" s="442">
        <f>IF(I140=0,0,I138/I140)</f>
        <v>0</v>
      </c>
      <c r="J139" s="418"/>
      <c r="K139" s="418"/>
      <c r="L139" s="419"/>
    </row>
    <row r="140" spans="6:12" ht="15">
      <c r="F140" s="437"/>
      <c r="G140" s="443" t="s">
        <v>881</v>
      </c>
      <c r="H140" s="401" t="s">
        <v>718</v>
      </c>
      <c r="I140" s="442">
        <f>SUM(J140:K140)</f>
        <v>0</v>
      </c>
      <c r="J140" s="418"/>
      <c r="K140" s="418"/>
      <c r="L140" s="419"/>
    </row>
    <row r="141" spans="6:12" ht="15">
      <c r="F141" s="437"/>
      <c r="G141" s="443" t="s">
        <v>882</v>
      </c>
      <c r="H141" s="444" t="s">
        <v>803</v>
      </c>
      <c r="I141" s="442">
        <f>SUM(J141:K141)</f>
        <v>0</v>
      </c>
      <c r="J141" s="418"/>
      <c r="K141" s="418"/>
      <c r="L141" s="419"/>
    </row>
    <row r="142" spans="6:12" ht="15">
      <c r="F142" s="437"/>
      <c r="G142" s="443" t="s">
        <v>883</v>
      </c>
      <c r="H142" s="401" t="s">
        <v>715</v>
      </c>
      <c r="I142" s="442">
        <f>IF(I143=0,0,I141/I143)</f>
        <v>0</v>
      </c>
      <c r="J142" s="418"/>
      <c r="K142" s="418"/>
      <c r="L142" s="419"/>
    </row>
    <row r="143" spans="6:12" ht="15">
      <c r="F143" s="437"/>
      <c r="G143" s="443" t="s">
        <v>884</v>
      </c>
      <c r="H143" s="401" t="s">
        <v>716</v>
      </c>
      <c r="I143" s="442">
        <f>SUM(J143:K143)</f>
        <v>0</v>
      </c>
      <c r="J143" s="418"/>
      <c r="K143" s="418"/>
      <c r="L143" s="419"/>
    </row>
    <row r="144" spans="6:12" ht="15">
      <c r="F144" s="437"/>
      <c r="G144" s="443" t="s">
        <v>885</v>
      </c>
      <c r="H144" s="446" t="s">
        <v>807</v>
      </c>
      <c r="I144" s="442">
        <f>SUM(J144:K144)</f>
        <v>0</v>
      </c>
      <c r="J144" s="418"/>
      <c r="K144" s="418"/>
      <c r="L144" s="419"/>
    </row>
    <row r="145" spans="6:12" ht="15">
      <c r="F145" s="437"/>
      <c r="G145" s="443" t="s">
        <v>886</v>
      </c>
      <c r="H145" s="401" t="s">
        <v>717</v>
      </c>
      <c r="I145" s="442">
        <f>IF(I146=0,0,I144/I146)</f>
        <v>0</v>
      </c>
      <c r="J145" s="418"/>
      <c r="K145" s="418"/>
      <c r="L145" s="419"/>
    </row>
    <row r="146" spans="6:12" ht="15">
      <c r="F146" s="437"/>
      <c r="G146" s="443" t="s">
        <v>887</v>
      </c>
      <c r="H146" s="401" t="s">
        <v>718</v>
      </c>
      <c r="I146" s="442">
        <f>SUM(J146:K146)</f>
        <v>0</v>
      </c>
      <c r="J146" s="418"/>
      <c r="K146" s="418"/>
      <c r="L146" s="419"/>
    </row>
    <row r="147" spans="6:12" ht="15">
      <c r="F147" s="437"/>
      <c r="G147" s="443" t="s">
        <v>888</v>
      </c>
      <c r="H147" s="444" t="s">
        <v>811</v>
      </c>
      <c r="I147" s="442">
        <f>SUM(J147:K147)</f>
        <v>0</v>
      </c>
      <c r="J147" s="418"/>
      <c r="K147" s="418"/>
      <c r="L147" s="419"/>
    </row>
    <row r="148" spans="6:12" ht="15">
      <c r="F148" s="437"/>
      <c r="G148" s="443" t="s">
        <v>889</v>
      </c>
      <c r="H148" s="401" t="s">
        <v>715</v>
      </c>
      <c r="I148" s="442">
        <f>IF(I149=0,0,I147/I149)</f>
        <v>0</v>
      </c>
      <c r="J148" s="418"/>
      <c r="K148" s="418"/>
      <c r="L148" s="419"/>
    </row>
    <row r="149" spans="6:12" ht="15">
      <c r="F149" s="437"/>
      <c r="G149" s="443" t="s">
        <v>890</v>
      </c>
      <c r="H149" s="401" t="s">
        <v>716</v>
      </c>
      <c r="I149" s="442">
        <f>SUM(J149:K149)</f>
        <v>0</v>
      </c>
      <c r="J149" s="418"/>
      <c r="K149" s="418"/>
      <c r="L149" s="419"/>
    </row>
    <row r="150" spans="6:12" ht="15">
      <c r="F150" s="437"/>
      <c r="G150" s="443" t="s">
        <v>891</v>
      </c>
      <c r="H150" s="446" t="s">
        <v>815</v>
      </c>
      <c r="I150" s="442">
        <f>SUM(J150:K150)</f>
        <v>0</v>
      </c>
      <c r="J150" s="418"/>
      <c r="K150" s="418"/>
      <c r="L150" s="419"/>
    </row>
    <row r="151" spans="6:12" ht="15">
      <c r="F151" s="437"/>
      <c r="G151" s="443" t="s">
        <v>892</v>
      </c>
      <c r="H151" s="401" t="s">
        <v>717</v>
      </c>
      <c r="I151" s="442">
        <f>IF(I152=0,0,I150/I152)</f>
        <v>0</v>
      </c>
      <c r="J151" s="418"/>
      <c r="K151" s="418"/>
      <c r="L151" s="419"/>
    </row>
    <row r="152" spans="6:12" ht="15">
      <c r="F152" s="437"/>
      <c r="G152" s="443" t="s">
        <v>893</v>
      </c>
      <c r="H152" s="401" t="s">
        <v>718</v>
      </c>
      <c r="I152" s="442">
        <f>SUM(J152:K152)</f>
        <v>0</v>
      </c>
      <c r="J152" s="418"/>
      <c r="K152" s="418"/>
      <c r="L152" s="419"/>
    </row>
    <row r="153" spans="6:12" ht="15">
      <c r="F153" s="437"/>
      <c r="G153" s="443" t="s">
        <v>894</v>
      </c>
      <c r="H153" s="444" t="s">
        <v>819</v>
      </c>
      <c r="I153" s="442">
        <f>SUM(J153:K153)</f>
        <v>0</v>
      </c>
      <c r="J153" s="418"/>
      <c r="K153" s="418"/>
      <c r="L153" s="419"/>
    </row>
    <row r="154" spans="6:12" ht="15">
      <c r="F154" s="437"/>
      <c r="G154" s="443" t="s">
        <v>895</v>
      </c>
      <c r="H154" s="401" t="s">
        <v>715</v>
      </c>
      <c r="I154" s="442">
        <f>IF(I155=0,0,I153/I155)</f>
        <v>0</v>
      </c>
      <c r="J154" s="418"/>
      <c r="K154" s="418"/>
      <c r="L154" s="419"/>
    </row>
    <row r="155" spans="6:12" ht="15">
      <c r="F155" s="437"/>
      <c r="G155" s="443" t="s">
        <v>896</v>
      </c>
      <c r="H155" s="401" t="s">
        <v>716</v>
      </c>
      <c r="I155" s="442">
        <f>SUM(J155:K155)</f>
        <v>0</v>
      </c>
      <c r="J155" s="418"/>
      <c r="K155" s="418"/>
      <c r="L155" s="419"/>
    </row>
    <row r="156" spans="6:12" ht="21" customHeight="1">
      <c r="F156" s="437"/>
      <c r="G156" s="443" t="s">
        <v>897</v>
      </c>
      <c r="H156" s="446" t="s">
        <v>823</v>
      </c>
      <c r="I156" s="442">
        <f>SUM(J156:K156)</f>
        <v>0</v>
      </c>
      <c r="J156" s="418"/>
      <c r="K156" s="418"/>
      <c r="L156" s="419"/>
    </row>
    <row r="157" spans="6:12" ht="15">
      <c r="F157" s="437"/>
      <c r="G157" s="443" t="s">
        <v>898</v>
      </c>
      <c r="H157" s="401" t="s">
        <v>717</v>
      </c>
      <c r="I157" s="442">
        <f>IF(I158=0,0,I156/I158)</f>
        <v>0</v>
      </c>
      <c r="J157" s="418"/>
      <c r="K157" s="418"/>
      <c r="L157" s="419"/>
    </row>
    <row r="158" spans="6:12" ht="15">
      <c r="F158" s="437"/>
      <c r="G158" s="443" t="s">
        <v>899</v>
      </c>
      <c r="H158" s="401" t="s">
        <v>718</v>
      </c>
      <c r="I158" s="442">
        <f>SUM(J158:K158)</f>
        <v>0</v>
      </c>
      <c r="J158" s="418"/>
      <c r="K158" s="418"/>
      <c r="L158" s="419"/>
    </row>
    <row r="159" spans="6:12" ht="15">
      <c r="F159" s="437"/>
      <c r="G159" s="440" t="s">
        <v>602</v>
      </c>
      <c r="H159" s="441" t="s">
        <v>900</v>
      </c>
      <c r="I159" s="442">
        <f t="shared" si="1"/>
        <v>0</v>
      </c>
      <c r="J159" s="418"/>
      <c r="K159" s="418"/>
      <c r="L159" s="419"/>
    </row>
    <row r="160" spans="6:12" ht="15">
      <c r="F160" s="437"/>
      <c r="G160" s="440" t="s">
        <v>603</v>
      </c>
      <c r="H160" s="441" t="s">
        <v>901</v>
      </c>
      <c r="I160" s="442">
        <f t="shared" si="1"/>
        <v>0</v>
      </c>
      <c r="J160" s="418"/>
      <c r="K160" s="418"/>
      <c r="L160" s="419"/>
    </row>
    <row r="161" spans="6:12" ht="15">
      <c r="F161" s="437"/>
      <c r="G161" s="440" t="s">
        <v>604</v>
      </c>
      <c r="H161" s="452" t="s">
        <v>605</v>
      </c>
      <c r="I161" s="442">
        <f t="shared" si="1"/>
        <v>0</v>
      </c>
      <c r="J161" s="418"/>
      <c r="K161" s="418"/>
      <c r="L161" s="419"/>
    </row>
    <row r="162" spans="6:12" ht="15">
      <c r="F162" s="437"/>
      <c r="G162" s="443" t="s">
        <v>902</v>
      </c>
      <c r="H162" s="453" t="s">
        <v>607</v>
      </c>
      <c r="I162" s="442">
        <f t="shared" si="1"/>
        <v>0</v>
      </c>
      <c r="J162" s="418"/>
      <c r="K162" s="418"/>
      <c r="L162" s="419"/>
    </row>
    <row r="163" spans="6:12" ht="15">
      <c r="F163" s="437"/>
      <c r="G163" s="443" t="s">
        <v>903</v>
      </c>
      <c r="H163" s="454" t="s">
        <v>904</v>
      </c>
      <c r="I163" s="442">
        <f t="shared" si="1"/>
        <v>0</v>
      </c>
      <c r="J163" s="420"/>
      <c r="K163" s="420"/>
      <c r="L163" s="421"/>
    </row>
    <row r="164" spans="6:12" ht="15">
      <c r="F164" s="437"/>
      <c r="G164" s="443" t="s">
        <v>905</v>
      </c>
      <c r="H164" s="453" t="s">
        <v>195</v>
      </c>
      <c r="I164" s="442">
        <f t="shared" si="1"/>
        <v>0</v>
      </c>
      <c r="J164" s="420"/>
      <c r="K164" s="420"/>
      <c r="L164" s="421"/>
    </row>
    <row r="165" spans="6:12" ht="15">
      <c r="F165" s="437"/>
      <c r="G165" s="443" t="s">
        <v>906</v>
      </c>
      <c r="H165" s="453" t="s">
        <v>196</v>
      </c>
      <c r="I165" s="442">
        <f t="shared" si="1"/>
        <v>0</v>
      </c>
      <c r="J165" s="418"/>
      <c r="K165" s="418"/>
      <c r="L165" s="419"/>
    </row>
    <row r="166" spans="6:12" ht="15">
      <c r="F166" s="437"/>
      <c r="G166" s="443" t="s">
        <v>907</v>
      </c>
      <c r="H166" s="453" t="s">
        <v>198</v>
      </c>
      <c r="I166" s="442">
        <f t="shared" si="1"/>
        <v>0</v>
      </c>
      <c r="J166" s="418"/>
      <c r="K166" s="418"/>
      <c r="L166" s="419"/>
    </row>
    <row r="167" spans="6:12" ht="15">
      <c r="F167" s="437"/>
      <c r="G167" s="443" t="s">
        <v>908</v>
      </c>
      <c r="H167" s="453" t="s">
        <v>909</v>
      </c>
      <c r="I167" s="442">
        <f t="shared" si="1"/>
        <v>0</v>
      </c>
      <c r="J167" s="418"/>
      <c r="K167" s="418"/>
      <c r="L167" s="419"/>
    </row>
    <row r="168" spans="6:12" ht="15">
      <c r="F168" s="437"/>
      <c r="G168" s="443" t="s">
        <v>910</v>
      </c>
      <c r="H168" s="454" t="s">
        <v>911</v>
      </c>
      <c r="I168" s="442">
        <f t="shared" si="1"/>
        <v>0</v>
      </c>
      <c r="J168" s="418"/>
      <c r="K168" s="418"/>
      <c r="L168" s="419"/>
    </row>
    <row r="169" spans="6:12" ht="15">
      <c r="F169" s="437"/>
      <c r="G169" s="440" t="s">
        <v>606</v>
      </c>
      <c r="H169" s="455" t="s">
        <v>912</v>
      </c>
      <c r="I169" s="442">
        <f t="shared" si="1"/>
        <v>0</v>
      </c>
      <c r="J169" s="418"/>
      <c r="K169" s="418"/>
      <c r="L169" s="419"/>
    </row>
    <row r="170" spans="6:12" ht="15">
      <c r="F170" s="437"/>
      <c r="G170" s="440" t="s">
        <v>608</v>
      </c>
      <c r="H170" s="456" t="s">
        <v>913</v>
      </c>
      <c r="I170" s="442">
        <f t="shared" si="1"/>
        <v>0</v>
      </c>
      <c r="J170" s="418"/>
      <c r="K170" s="418"/>
      <c r="L170" s="419"/>
    </row>
    <row r="171" spans="6:12" ht="15">
      <c r="F171" s="437"/>
      <c r="G171" s="440" t="s">
        <v>914</v>
      </c>
      <c r="H171" s="456" t="s">
        <v>915</v>
      </c>
      <c r="I171" s="442">
        <f t="shared" si="1"/>
        <v>0</v>
      </c>
      <c r="J171" s="418"/>
      <c r="K171" s="418"/>
      <c r="L171" s="419"/>
    </row>
    <row r="172" spans="6:12" ht="15">
      <c r="F172" s="437"/>
      <c r="G172" s="440" t="s">
        <v>916</v>
      </c>
      <c r="H172" s="441" t="s">
        <v>917</v>
      </c>
      <c r="I172" s="442">
        <f>SUM(J172:K172)</f>
        <v>0</v>
      </c>
      <c r="J172" s="418"/>
      <c r="K172" s="418"/>
      <c r="L172" s="419"/>
    </row>
    <row r="173" spans="6:12" s="422" customFormat="1" ht="14.25">
      <c r="F173" s="423"/>
      <c r="G173" s="424"/>
      <c r="H173" s="425"/>
      <c r="I173" s="425"/>
      <c r="J173" s="426"/>
      <c r="K173" s="426"/>
      <c r="L173" s="427"/>
    </row>
    <row r="174" spans="7:11" s="422" customFormat="1" ht="14.25">
      <c r="G174" s="428"/>
      <c r="I174" s="429"/>
      <c r="J174" s="429"/>
      <c r="K174" s="429"/>
    </row>
  </sheetData>
  <sheetProtection/>
  <protectedRanges>
    <protectedRange sqref="I53:J57 I49:J51 I45:J47 I41:J43 I37:J39 I33:J35 I29:J31 I25:J27 I17:J23 I12:J14 I9:J9 I99:J99 I90:J97 I75:J87 I64:J73 I59:J62" name="Диапазон1"/>
  </protectedRanges>
  <mergeCells count="5">
    <mergeCell ref="G6:I6"/>
    <mergeCell ref="G7:H7"/>
    <mergeCell ref="G8:G9"/>
    <mergeCell ref="H8:H9"/>
    <mergeCell ref="I8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I5" sqref="I5"/>
    </sheetView>
  </sheetViews>
  <sheetFormatPr defaultColWidth="9.00390625" defaultRowHeight="12.75"/>
  <cols>
    <col min="1" max="1" width="4.375" style="0" customWidth="1"/>
    <col min="2" max="2" width="24.625" style="0" customWidth="1"/>
    <col min="3" max="3" width="8.375" style="0" customWidth="1"/>
    <col min="4" max="4" width="14.625" style="0" customWidth="1"/>
    <col min="5" max="5" width="8.625" style="0" customWidth="1"/>
    <col min="6" max="6" width="8.75390625" style="0" customWidth="1"/>
    <col min="7" max="7" width="13.125" style="0" customWidth="1"/>
  </cols>
  <sheetData>
    <row r="1" spans="2:8" ht="15" customHeight="1">
      <c r="B1" s="284"/>
      <c r="C1" s="284"/>
      <c r="D1" s="284"/>
      <c r="E1" s="284"/>
      <c r="F1" s="714" t="s">
        <v>983</v>
      </c>
      <c r="G1" s="714"/>
      <c r="H1" s="77"/>
    </row>
    <row r="2" spans="1:8" ht="18.75" customHeight="1">
      <c r="A2" s="718" t="s">
        <v>489</v>
      </c>
      <c r="B2" s="718"/>
      <c r="C2" s="718"/>
      <c r="D2" s="718"/>
      <c r="E2" s="718"/>
      <c r="F2" s="718"/>
      <c r="G2" s="718"/>
      <c r="H2" s="77"/>
    </row>
    <row r="3" spans="1:8" ht="12.75">
      <c r="A3" s="719" t="s">
        <v>308</v>
      </c>
      <c r="B3" s="719"/>
      <c r="C3" s="719"/>
      <c r="D3" s="719"/>
      <c r="E3" s="719"/>
      <c r="F3" s="719"/>
      <c r="G3" s="719"/>
      <c r="H3" s="77"/>
    </row>
    <row r="4" spans="1:8" ht="12.75" customHeight="1">
      <c r="A4" s="720" t="s">
        <v>287</v>
      </c>
      <c r="B4" s="721" t="s">
        <v>515</v>
      </c>
      <c r="C4" s="722" t="s">
        <v>699</v>
      </c>
      <c r="D4" s="715" t="s">
        <v>700</v>
      </c>
      <c r="E4" s="716"/>
      <c r="F4" s="717"/>
      <c r="G4" s="721" t="s">
        <v>677</v>
      </c>
      <c r="H4" s="77"/>
    </row>
    <row r="5" spans="1:8" ht="33.75" customHeight="1">
      <c r="A5" s="720"/>
      <c r="B5" s="721"/>
      <c r="C5" s="723"/>
      <c r="D5" s="62" t="s">
        <v>309</v>
      </c>
      <c r="E5" s="62" t="s">
        <v>517</v>
      </c>
      <c r="F5" s="112" t="s">
        <v>525</v>
      </c>
      <c r="G5" s="721"/>
      <c r="H5" s="77"/>
    </row>
    <row r="6" spans="1:8" ht="12.75">
      <c r="A6" s="63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77"/>
    </row>
    <row r="7" spans="1:8" ht="6.75" customHeight="1">
      <c r="A7" s="78"/>
      <c r="B7" s="71"/>
      <c r="C7" s="71"/>
      <c r="D7" s="71"/>
      <c r="E7" s="67"/>
      <c r="F7" s="67"/>
      <c r="G7" s="67"/>
      <c r="H7" s="77"/>
    </row>
    <row r="8" spans="1:8" ht="13.5" customHeight="1">
      <c r="A8" s="78">
        <v>1</v>
      </c>
      <c r="B8" s="71"/>
      <c r="C8" s="71"/>
      <c r="D8" s="71"/>
      <c r="E8" s="70"/>
      <c r="F8" s="70"/>
      <c r="G8" s="70"/>
      <c r="H8" s="77"/>
    </row>
    <row r="9" spans="1:8" ht="13.5" customHeight="1">
      <c r="A9" s="64">
        <v>2</v>
      </c>
      <c r="B9" s="71"/>
      <c r="C9" s="71"/>
      <c r="D9" s="71"/>
      <c r="E9" s="72"/>
      <c r="F9" s="72"/>
      <c r="G9" s="72"/>
      <c r="H9" s="77"/>
    </row>
    <row r="10" spans="1:8" ht="13.5" customHeight="1">
      <c r="A10" s="64">
        <v>3</v>
      </c>
      <c r="B10" s="71"/>
      <c r="C10" s="71"/>
      <c r="D10" s="71"/>
      <c r="E10" s="72"/>
      <c r="F10" s="72"/>
      <c r="G10" s="72"/>
      <c r="H10" s="77"/>
    </row>
    <row r="11" spans="1:8" ht="13.5" customHeight="1">
      <c r="A11" s="64" t="s">
        <v>11</v>
      </c>
      <c r="B11" s="71"/>
      <c r="C11" s="71"/>
      <c r="D11" s="71"/>
      <c r="E11" s="72"/>
      <c r="F11" s="72"/>
      <c r="G11" s="72"/>
      <c r="H11" s="77"/>
    </row>
    <row r="12" spans="1:8" ht="13.5" customHeight="1">
      <c r="A12" s="64" t="s">
        <v>14</v>
      </c>
      <c r="B12" s="71"/>
      <c r="C12" s="71"/>
      <c r="D12" s="71"/>
      <c r="E12" s="72"/>
      <c r="F12" s="72"/>
      <c r="G12" s="72"/>
      <c r="H12" s="77"/>
    </row>
    <row r="13" spans="1:8" ht="13.5" customHeight="1">
      <c r="A13" s="64" t="s">
        <v>20</v>
      </c>
      <c r="B13" s="71"/>
      <c r="C13" s="71"/>
      <c r="D13" s="71"/>
      <c r="E13" s="72"/>
      <c r="F13" s="72"/>
      <c r="G13" s="72"/>
      <c r="H13" s="77"/>
    </row>
    <row r="14" spans="1:8" ht="13.5" customHeight="1">
      <c r="A14" s="64" t="s">
        <v>21</v>
      </c>
      <c r="B14" s="71"/>
      <c r="C14" s="71"/>
      <c r="D14" s="71"/>
      <c r="E14" s="72"/>
      <c r="F14" s="72"/>
      <c r="G14" s="72"/>
      <c r="H14" s="77"/>
    </row>
    <row r="15" spans="1:8" ht="13.5" customHeight="1">
      <c r="A15" s="64" t="s">
        <v>98</v>
      </c>
      <c r="B15" s="71"/>
      <c r="C15" s="71"/>
      <c r="D15" s="71"/>
      <c r="E15" s="72"/>
      <c r="F15" s="72"/>
      <c r="G15" s="72"/>
      <c r="H15" s="77"/>
    </row>
    <row r="16" spans="1:8" ht="13.5" customHeight="1">
      <c r="A16" s="64" t="s">
        <v>99</v>
      </c>
      <c r="B16" s="71"/>
      <c r="C16" s="71"/>
      <c r="D16" s="71"/>
      <c r="E16" s="72"/>
      <c r="F16" s="72"/>
      <c r="G16" s="72"/>
      <c r="H16" s="77"/>
    </row>
    <row r="17" spans="1:8" ht="13.5" customHeight="1">
      <c r="A17" s="64" t="s">
        <v>104</v>
      </c>
      <c r="B17" s="71"/>
      <c r="C17" s="71"/>
      <c r="D17" s="71"/>
      <c r="E17" s="72"/>
      <c r="F17" s="72"/>
      <c r="G17" s="72"/>
      <c r="H17" s="77"/>
    </row>
    <row r="18" spans="1:8" ht="18" customHeight="1">
      <c r="A18" s="64"/>
      <c r="B18" s="71" t="s">
        <v>22</v>
      </c>
      <c r="C18" s="71"/>
      <c r="D18" s="71"/>
      <c r="E18" s="71"/>
      <c r="F18" s="71"/>
      <c r="G18" s="71"/>
      <c r="H18" s="77"/>
    </row>
    <row r="21" spans="2:7" ht="12.75">
      <c r="B21" s="244" t="s">
        <v>945</v>
      </c>
      <c r="C21" s="244"/>
      <c r="D21" s="244"/>
      <c r="F21" s="244" t="s">
        <v>658</v>
      </c>
      <c r="G21" s="244" t="s">
        <v>659</v>
      </c>
    </row>
    <row r="22" spans="2:7" ht="12.75">
      <c r="B22" s="484"/>
      <c r="C22" s="484"/>
      <c r="D22" s="484"/>
      <c r="E22" s="484"/>
      <c r="F22" s="484"/>
      <c r="G22" s="484"/>
    </row>
    <row r="23" spans="2:7" ht="12.75">
      <c r="B23" s="244" t="s">
        <v>971</v>
      </c>
      <c r="C23" s="244"/>
      <c r="D23" s="244"/>
      <c r="F23" s="244" t="s">
        <v>658</v>
      </c>
      <c r="G23" s="244" t="s">
        <v>659</v>
      </c>
    </row>
  </sheetData>
  <mergeCells count="9">
    <mergeCell ref="B22:G22"/>
    <mergeCell ref="F1:G1"/>
    <mergeCell ref="D4:F4"/>
    <mergeCell ref="A2:G2"/>
    <mergeCell ref="A3:G3"/>
    <mergeCell ref="A4:A5"/>
    <mergeCell ref="B4:B5"/>
    <mergeCell ref="C4:C5"/>
    <mergeCell ref="G4:G5"/>
  </mergeCells>
  <printOptions/>
  <pageMargins left="0.75" right="0.19" top="0.64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1" sqref="H1:I1"/>
    </sheetView>
  </sheetViews>
  <sheetFormatPr defaultColWidth="9.00390625" defaultRowHeight="12.75"/>
  <cols>
    <col min="1" max="1" width="3.875" style="111" customWidth="1"/>
    <col min="2" max="2" width="19.75390625" style="111" customWidth="1"/>
    <col min="3" max="3" width="8.125" style="111" customWidth="1"/>
    <col min="4" max="4" width="9.75390625" style="111" customWidth="1"/>
    <col min="5" max="6" width="9.125" style="111" customWidth="1"/>
    <col min="7" max="7" width="12.125" style="111" customWidth="1"/>
    <col min="8" max="8" width="9.125" style="111" customWidth="1"/>
    <col min="9" max="9" width="11.125" style="111" customWidth="1"/>
    <col min="10" max="16384" width="9.125" style="111" customWidth="1"/>
  </cols>
  <sheetData>
    <row r="1" spans="8:9" ht="25.5" customHeight="1">
      <c r="H1" s="731" t="s">
        <v>514</v>
      </c>
      <c r="I1" s="732"/>
    </row>
    <row r="2" spans="2:9" ht="15.75">
      <c r="B2" s="680" t="s">
        <v>970</v>
      </c>
      <c r="C2" s="680"/>
      <c r="D2" s="680"/>
      <c r="E2" s="680"/>
      <c r="F2" s="680"/>
      <c r="G2" s="680"/>
      <c r="H2" s="680"/>
      <c r="I2" s="680"/>
    </row>
    <row r="4" spans="1:9" ht="12.75" customHeight="1">
      <c r="A4" s="724" t="s">
        <v>326</v>
      </c>
      <c r="B4" s="491" t="s">
        <v>959</v>
      </c>
      <c r="C4" s="491" t="s">
        <v>981</v>
      </c>
      <c r="D4" s="728" t="s">
        <v>957</v>
      </c>
      <c r="E4" s="729"/>
      <c r="F4" s="729"/>
      <c r="G4" s="729"/>
      <c r="H4" s="729"/>
      <c r="I4" s="730"/>
    </row>
    <row r="5" spans="1:9" ht="12.75" customHeight="1">
      <c r="A5" s="725"/>
      <c r="B5" s="727"/>
      <c r="C5" s="491"/>
      <c r="D5" s="491" t="s">
        <v>675</v>
      </c>
      <c r="E5" s="491"/>
      <c r="F5" s="727" t="s">
        <v>713</v>
      </c>
      <c r="G5" s="727"/>
      <c r="H5" s="727"/>
      <c r="I5" s="724" t="s">
        <v>960</v>
      </c>
    </row>
    <row r="6" spans="1:9" ht="44.25" customHeight="1">
      <c r="A6" s="726"/>
      <c r="B6" s="727"/>
      <c r="C6" s="491"/>
      <c r="D6" s="112" t="s">
        <v>966</v>
      </c>
      <c r="E6" s="396" t="s">
        <v>275</v>
      </c>
      <c r="F6" s="112" t="s">
        <v>967</v>
      </c>
      <c r="G6" s="112" t="s">
        <v>522</v>
      </c>
      <c r="H6" s="112" t="s">
        <v>958</v>
      </c>
      <c r="I6" s="726"/>
    </row>
    <row r="7" spans="1:9" ht="12.75">
      <c r="A7" s="114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</row>
    <row r="8" spans="1:9" ht="25.5">
      <c r="A8" s="114" t="s">
        <v>7</v>
      </c>
      <c r="B8" s="462" t="s">
        <v>961</v>
      </c>
      <c r="C8" s="114"/>
      <c r="D8" s="114"/>
      <c r="E8" s="114"/>
      <c r="F8" s="114"/>
      <c r="G8" s="114"/>
      <c r="H8" s="114"/>
      <c r="I8" s="114"/>
    </row>
    <row r="9" spans="1:9" ht="25.5">
      <c r="A9" s="114"/>
      <c r="B9" s="462" t="s">
        <v>962</v>
      </c>
      <c r="C9" s="114"/>
      <c r="D9" s="114"/>
      <c r="E9" s="114"/>
      <c r="F9" s="114"/>
      <c r="G9" s="114"/>
      <c r="H9" s="114"/>
      <c r="I9" s="114"/>
    </row>
    <row r="10" spans="1:9" ht="25.5">
      <c r="A10" s="114" t="s">
        <v>30</v>
      </c>
      <c r="B10" s="463" t="s">
        <v>963</v>
      </c>
      <c r="C10" s="114"/>
      <c r="D10" s="114"/>
      <c r="E10" s="114"/>
      <c r="F10" s="114"/>
      <c r="G10" s="114"/>
      <c r="H10" s="114"/>
      <c r="I10" s="114"/>
    </row>
    <row r="11" spans="1:9" ht="38.25">
      <c r="A11" s="114" t="s">
        <v>31</v>
      </c>
      <c r="B11" s="463" t="s">
        <v>969</v>
      </c>
      <c r="C11" s="114"/>
      <c r="D11" s="114"/>
      <c r="E11" s="114"/>
      <c r="F11" s="114"/>
      <c r="G11" s="114"/>
      <c r="H11" s="114"/>
      <c r="I11" s="114"/>
    </row>
    <row r="12" spans="1:9" ht="25.5">
      <c r="A12" s="114" t="s">
        <v>43</v>
      </c>
      <c r="B12" s="463" t="s">
        <v>965</v>
      </c>
      <c r="C12" s="114"/>
      <c r="D12" s="114"/>
      <c r="E12" s="114"/>
      <c r="F12" s="114"/>
      <c r="G12" s="114"/>
      <c r="H12" s="114"/>
      <c r="I12" s="114"/>
    </row>
    <row r="13" spans="1:9" ht="12.75">
      <c r="A13" s="114"/>
      <c r="B13" s="114" t="s">
        <v>37</v>
      </c>
      <c r="C13" s="114"/>
      <c r="D13" s="114"/>
      <c r="E13" s="114"/>
      <c r="F13" s="114"/>
      <c r="G13" s="114"/>
      <c r="H13" s="114"/>
      <c r="I13" s="114"/>
    </row>
    <row r="14" spans="1:9" ht="25.5">
      <c r="A14" s="114" t="s">
        <v>9</v>
      </c>
      <c r="B14" s="462" t="s">
        <v>968</v>
      </c>
      <c r="C14" s="114"/>
      <c r="D14" s="114"/>
      <c r="E14" s="114"/>
      <c r="F14" s="114"/>
      <c r="G14" s="114"/>
      <c r="H14" s="114"/>
      <c r="I14" s="114"/>
    </row>
    <row r="15" spans="1:9" ht="25.5">
      <c r="A15" s="114"/>
      <c r="B15" s="462" t="s">
        <v>962</v>
      </c>
      <c r="C15" s="114"/>
      <c r="D15" s="114"/>
      <c r="E15" s="114"/>
      <c r="F15" s="114"/>
      <c r="G15" s="114"/>
      <c r="H15" s="114"/>
      <c r="I15" s="114"/>
    </row>
    <row r="16" spans="1:9" ht="25.5">
      <c r="A16" s="114" t="s">
        <v>162</v>
      </c>
      <c r="B16" s="463" t="s">
        <v>965</v>
      </c>
      <c r="C16" s="114"/>
      <c r="D16" s="114"/>
      <c r="E16" s="114"/>
      <c r="F16" s="114"/>
      <c r="G16" s="114"/>
      <c r="H16" s="114"/>
      <c r="I16" s="114"/>
    </row>
    <row r="17" spans="1:9" ht="38.25">
      <c r="A17" s="114" t="s">
        <v>164</v>
      </c>
      <c r="B17" s="463" t="s">
        <v>969</v>
      </c>
      <c r="C17" s="114"/>
      <c r="D17" s="114"/>
      <c r="E17" s="114"/>
      <c r="F17" s="114"/>
      <c r="G17" s="114"/>
      <c r="H17" s="114"/>
      <c r="I17" s="114"/>
    </row>
    <row r="18" spans="1:9" ht="25.5">
      <c r="A18" s="114" t="s">
        <v>166</v>
      </c>
      <c r="B18" s="463" t="s">
        <v>964</v>
      </c>
      <c r="C18" s="114"/>
      <c r="D18" s="114"/>
      <c r="E18" s="114"/>
      <c r="F18" s="114"/>
      <c r="G18" s="114"/>
      <c r="H18" s="114"/>
      <c r="I18" s="114"/>
    </row>
    <row r="19" spans="1:9" ht="12.75">
      <c r="A19" s="114"/>
      <c r="B19" s="114" t="s">
        <v>37</v>
      </c>
      <c r="C19" s="114"/>
      <c r="D19" s="114"/>
      <c r="E19" s="114"/>
      <c r="F19" s="114"/>
      <c r="G19" s="114"/>
      <c r="H19" s="114"/>
      <c r="I19" s="114"/>
    </row>
    <row r="20" spans="1:9" ht="12.75">
      <c r="A20" s="110"/>
      <c r="B20" s="110"/>
      <c r="C20" s="110"/>
      <c r="D20" s="110"/>
      <c r="E20" s="110"/>
      <c r="F20" s="110"/>
      <c r="G20" s="110"/>
      <c r="H20" s="110"/>
      <c r="I20" s="110"/>
    </row>
    <row r="22" spans="2:7" ht="12.75">
      <c r="B22" s="244" t="s">
        <v>945</v>
      </c>
      <c r="C22" s="244"/>
      <c r="D22" s="244"/>
      <c r="E22"/>
      <c r="F22" s="244" t="s">
        <v>658</v>
      </c>
      <c r="G22" s="244" t="s">
        <v>659</v>
      </c>
    </row>
    <row r="23" spans="2:7" ht="12.75">
      <c r="B23" s="484"/>
      <c r="C23" s="484"/>
      <c r="D23" s="484"/>
      <c r="E23" s="484"/>
      <c r="F23" s="484"/>
      <c r="G23" s="484"/>
    </row>
    <row r="24" spans="2:7" ht="12.75">
      <c r="B24" s="244" t="s">
        <v>971</v>
      </c>
      <c r="C24" s="244"/>
      <c r="D24" s="244"/>
      <c r="E24"/>
      <c r="F24" s="244" t="s">
        <v>658</v>
      </c>
      <c r="G24" s="244" t="s">
        <v>659</v>
      </c>
    </row>
  </sheetData>
  <mergeCells count="10">
    <mergeCell ref="H1:I1"/>
    <mergeCell ref="B2:I2"/>
    <mergeCell ref="B4:B6"/>
    <mergeCell ref="C4:C6"/>
    <mergeCell ref="I5:I6"/>
    <mergeCell ref="B23:G23"/>
    <mergeCell ref="A4:A6"/>
    <mergeCell ref="D5:E5"/>
    <mergeCell ref="F5:H5"/>
    <mergeCell ref="D4:I4"/>
  </mergeCells>
  <printOptions/>
  <pageMargins left="0.75" right="0.2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F1">
      <selection activeCell="J6" sqref="J6"/>
    </sheetView>
  </sheetViews>
  <sheetFormatPr defaultColWidth="9.00390625" defaultRowHeight="12.75"/>
  <cols>
    <col min="1" max="1" width="4.375" style="111" customWidth="1"/>
    <col min="2" max="2" width="26.75390625" style="111" customWidth="1"/>
    <col min="3" max="3" width="17.625" style="111" customWidth="1"/>
    <col min="4" max="4" width="12.75390625" style="111" customWidth="1"/>
    <col min="5" max="5" width="19.25390625" style="111" customWidth="1"/>
    <col min="6" max="7" width="17.00390625" style="111" customWidth="1"/>
    <col min="8" max="16384" width="9.125" style="111" customWidth="1"/>
  </cols>
  <sheetData>
    <row r="1" spans="7:8" ht="25.5" customHeight="1">
      <c r="G1" s="731" t="s">
        <v>956</v>
      </c>
      <c r="H1" s="732"/>
    </row>
    <row r="2" spans="2:7" ht="15.75">
      <c r="B2" s="680" t="s">
        <v>651</v>
      </c>
      <c r="C2" s="680"/>
      <c r="D2" s="680"/>
      <c r="E2" s="680"/>
      <c r="F2" s="680"/>
      <c r="G2" s="680"/>
    </row>
    <row r="4" spans="1:7" ht="12.75" customHeight="1">
      <c r="A4" s="491" t="s">
        <v>326</v>
      </c>
      <c r="B4" s="491" t="s">
        <v>652</v>
      </c>
      <c r="C4" s="733" t="s">
        <v>653</v>
      </c>
      <c r="D4" s="734"/>
      <c r="E4" s="733" t="s">
        <v>654</v>
      </c>
      <c r="F4" s="734"/>
      <c r="G4" s="724" t="s">
        <v>655</v>
      </c>
    </row>
    <row r="5" spans="1:7" ht="12.75" customHeight="1">
      <c r="A5" s="491"/>
      <c r="B5" s="727"/>
      <c r="C5" s="735"/>
      <c r="D5" s="736"/>
      <c r="E5" s="735"/>
      <c r="F5" s="736"/>
      <c r="G5" s="725"/>
    </row>
    <row r="6" spans="1:7" ht="44.25" customHeight="1">
      <c r="A6" s="491"/>
      <c r="B6" s="727"/>
      <c r="C6" s="397" t="s">
        <v>656</v>
      </c>
      <c r="D6" s="396" t="s">
        <v>73</v>
      </c>
      <c r="E6" s="112" t="s">
        <v>656</v>
      </c>
      <c r="F6" s="398" t="s">
        <v>73</v>
      </c>
      <c r="G6" s="726"/>
    </row>
    <row r="7" spans="1:7" ht="12.75">
      <c r="A7" s="112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</row>
    <row r="8" spans="1:7" ht="12.75">
      <c r="A8" s="112"/>
      <c r="B8" s="114"/>
      <c r="C8" s="114"/>
      <c r="D8" s="114"/>
      <c r="E8" s="114"/>
      <c r="F8" s="114"/>
      <c r="G8" s="114"/>
    </row>
    <row r="9" spans="1:7" ht="12.75">
      <c r="A9" s="112"/>
      <c r="B9" s="114"/>
      <c r="C9" s="114"/>
      <c r="D9" s="114"/>
      <c r="E9" s="114"/>
      <c r="F9" s="114"/>
      <c r="G9" s="114"/>
    </row>
    <row r="10" spans="1:7" ht="12.75">
      <c r="A10" s="112"/>
      <c r="B10" s="114"/>
      <c r="C10" s="114"/>
      <c r="D10" s="114"/>
      <c r="E10" s="114"/>
      <c r="F10" s="114"/>
      <c r="G10" s="114"/>
    </row>
    <row r="11" spans="1:7" ht="12.75">
      <c r="A11" s="112"/>
      <c r="B11" s="114"/>
      <c r="C11" s="114"/>
      <c r="D11" s="114"/>
      <c r="E11" s="114"/>
      <c r="F11" s="114"/>
      <c r="G11" s="114"/>
    </row>
    <row r="12" spans="1:7" ht="12.75">
      <c r="A12" s="112"/>
      <c r="B12" s="114"/>
      <c r="C12" s="114"/>
      <c r="D12" s="114"/>
      <c r="E12" s="114"/>
      <c r="F12" s="114"/>
      <c r="G12" s="114"/>
    </row>
    <row r="13" spans="1:7" ht="12.75">
      <c r="A13" s="112"/>
      <c r="B13" s="114"/>
      <c r="C13" s="114"/>
      <c r="D13" s="114"/>
      <c r="E13" s="114"/>
      <c r="F13" s="114"/>
      <c r="G13" s="114"/>
    </row>
    <row r="15" spans="2:7" ht="12.75">
      <c r="B15" s="244" t="s">
        <v>657</v>
      </c>
      <c r="C15" s="244"/>
      <c r="D15" s="244"/>
      <c r="E15" s="244" t="s">
        <v>658</v>
      </c>
      <c r="F15" s="244" t="s">
        <v>659</v>
      </c>
      <c r="G15" s="244"/>
    </row>
    <row r="16" spans="2:7" ht="12.75">
      <c r="B16" s="484"/>
      <c r="C16" s="484"/>
      <c r="D16" s="484"/>
      <c r="E16" s="484"/>
      <c r="F16" s="484"/>
      <c r="G16" s="484"/>
    </row>
    <row r="17" spans="2:7" ht="12.75">
      <c r="B17" s="244" t="s">
        <v>660</v>
      </c>
      <c r="C17" s="244"/>
      <c r="D17" s="244"/>
      <c r="E17" s="244" t="s">
        <v>658</v>
      </c>
      <c r="F17" s="244" t="s">
        <v>659</v>
      </c>
      <c r="G17" s="244"/>
    </row>
  </sheetData>
  <mergeCells count="8">
    <mergeCell ref="A4:A6"/>
    <mergeCell ref="G1:H1"/>
    <mergeCell ref="G4:G6"/>
    <mergeCell ref="B16:G16"/>
    <mergeCell ref="B2:G2"/>
    <mergeCell ref="B4:B6"/>
    <mergeCell ref="C4:D5"/>
    <mergeCell ref="E4:F5"/>
  </mergeCells>
  <printOptions/>
  <pageMargins left="0.75" right="0.24" top="0.69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G6" sqref="G6"/>
    </sheetView>
  </sheetViews>
  <sheetFormatPr defaultColWidth="9.00390625" defaultRowHeight="12.75"/>
  <cols>
    <col min="1" max="1" width="6.125" style="111" customWidth="1"/>
    <col min="2" max="2" width="26.75390625" style="111" customWidth="1"/>
    <col min="3" max="3" width="17.625" style="111" customWidth="1"/>
    <col min="4" max="4" width="12.75390625" style="111" customWidth="1"/>
    <col min="5" max="5" width="17.00390625" style="111" customWidth="1"/>
    <col min="6" max="16384" width="9.125" style="111" customWidth="1"/>
  </cols>
  <sheetData>
    <row r="1" spans="5:6" ht="25.5" customHeight="1">
      <c r="E1" s="731" t="s">
        <v>982</v>
      </c>
      <c r="F1" s="732"/>
    </row>
    <row r="2" spans="2:5" ht="15.75">
      <c r="B2" s="680" t="s">
        <v>685</v>
      </c>
      <c r="C2" s="680"/>
      <c r="D2" s="680"/>
      <c r="E2" s="680"/>
    </row>
    <row r="4" spans="1:5" ht="12.75" customHeight="1">
      <c r="A4" s="491" t="s">
        <v>326</v>
      </c>
      <c r="B4" s="491" t="s">
        <v>652</v>
      </c>
      <c r="C4" s="733" t="s">
        <v>686</v>
      </c>
      <c r="D4" s="734"/>
      <c r="E4" s="724" t="s">
        <v>687</v>
      </c>
    </row>
    <row r="5" spans="1:5" ht="12.75" customHeight="1">
      <c r="A5" s="491"/>
      <c r="B5" s="727"/>
      <c r="C5" s="735"/>
      <c r="D5" s="736"/>
      <c r="E5" s="725"/>
    </row>
    <row r="6" spans="1:5" ht="44.25" customHeight="1">
      <c r="A6" s="491"/>
      <c r="B6" s="727"/>
      <c r="C6" s="397" t="s">
        <v>656</v>
      </c>
      <c r="D6" s="396" t="s">
        <v>73</v>
      </c>
      <c r="E6" s="726"/>
    </row>
    <row r="7" spans="1:5" ht="12.75">
      <c r="A7" s="112">
        <v>1</v>
      </c>
      <c r="B7" s="113">
        <v>2</v>
      </c>
      <c r="C7" s="113">
        <v>3</v>
      </c>
      <c r="D7" s="113">
        <v>4</v>
      </c>
      <c r="E7" s="113">
        <v>5</v>
      </c>
    </row>
    <row r="8" spans="1:5" ht="12.75">
      <c r="A8" s="112"/>
      <c r="B8" s="114"/>
      <c r="C8" s="114"/>
      <c r="D8" s="114"/>
      <c r="E8" s="114"/>
    </row>
    <row r="9" spans="1:5" ht="12.75">
      <c r="A9" s="112"/>
      <c r="B9" s="114"/>
      <c r="C9" s="114"/>
      <c r="D9" s="114"/>
      <c r="E9" s="114"/>
    </row>
    <row r="10" spans="1:5" ht="12.75">
      <c r="A10" s="112"/>
      <c r="B10" s="114"/>
      <c r="C10" s="114"/>
      <c r="D10" s="114"/>
      <c r="E10" s="114"/>
    </row>
    <row r="11" spans="1:5" ht="12.75">
      <c r="A11" s="112"/>
      <c r="B11" s="114"/>
      <c r="C11" s="114"/>
      <c r="D11" s="114"/>
      <c r="E11" s="114"/>
    </row>
    <row r="12" spans="1:5" ht="12.75">
      <c r="A12" s="112"/>
      <c r="B12" s="114"/>
      <c r="C12" s="114"/>
      <c r="D12" s="114"/>
      <c r="E12" s="114"/>
    </row>
    <row r="13" spans="1:5" ht="12.75">
      <c r="A13" s="112"/>
      <c r="B13" s="114"/>
      <c r="C13" s="114"/>
      <c r="D13" s="114"/>
      <c r="E13" s="114"/>
    </row>
    <row r="15" spans="2:5" ht="12.75">
      <c r="B15" s="244" t="s">
        <v>945</v>
      </c>
      <c r="C15" s="244"/>
      <c r="D15" s="244" t="s">
        <v>658</v>
      </c>
      <c r="E15" s="244" t="s">
        <v>659</v>
      </c>
    </row>
    <row r="16" spans="2:5" ht="12.75">
      <c r="B16" s="484"/>
      <c r="C16" s="484"/>
      <c r="D16" s="484"/>
      <c r="E16" s="484"/>
    </row>
    <row r="17" spans="2:5" ht="12.75">
      <c r="B17" s="244" t="s">
        <v>971</v>
      </c>
      <c r="C17" s="244"/>
      <c r="D17" s="244" t="s">
        <v>658</v>
      </c>
      <c r="E17" s="244" t="s">
        <v>659</v>
      </c>
    </row>
  </sheetData>
  <mergeCells count="7">
    <mergeCell ref="A4:A6"/>
    <mergeCell ref="E1:F1"/>
    <mergeCell ref="E4:E6"/>
    <mergeCell ref="B16:E16"/>
    <mergeCell ref="B2:E2"/>
    <mergeCell ref="B4:B6"/>
    <mergeCell ref="C4:D5"/>
  </mergeCells>
  <printOptions/>
  <pageMargins left="0.75" right="0.24" top="0.69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P15" sqref="P15"/>
    </sheetView>
  </sheetViews>
  <sheetFormatPr defaultColWidth="9.00390625" defaultRowHeight="12.75"/>
  <cols>
    <col min="1" max="1" width="4.875" style="0" customWidth="1"/>
    <col min="2" max="2" width="58.25390625" style="0" customWidth="1"/>
    <col min="3" max="3" width="9.375" style="0" customWidth="1"/>
    <col min="4" max="4" width="8.25390625" style="0" customWidth="1"/>
    <col min="5" max="5" width="10.25390625" style="0" customWidth="1"/>
  </cols>
  <sheetData>
    <row r="1" spans="3:5" ht="16.5" customHeight="1">
      <c r="C1" s="493" t="s">
        <v>181</v>
      </c>
      <c r="D1" s="493"/>
      <c r="E1" s="493"/>
    </row>
    <row r="2" spans="1:5" ht="12.75" customHeight="1">
      <c r="A2" s="737" t="s">
        <v>154</v>
      </c>
      <c r="B2" s="737"/>
      <c r="C2" s="737"/>
      <c r="D2" s="737"/>
      <c r="E2" s="737"/>
    </row>
    <row r="3" spans="3:5" ht="12" customHeight="1">
      <c r="C3" s="738" t="s">
        <v>155</v>
      </c>
      <c r="D3" s="738"/>
      <c r="E3" s="738"/>
    </row>
    <row r="4" spans="1:5" ht="24" customHeight="1">
      <c r="A4" s="745" t="s">
        <v>182</v>
      </c>
      <c r="B4" s="743" t="s">
        <v>156</v>
      </c>
      <c r="C4" s="739" t="s">
        <v>702</v>
      </c>
      <c r="D4" s="740"/>
      <c r="E4" s="741" t="s">
        <v>703</v>
      </c>
    </row>
    <row r="5" spans="1:5" ht="36">
      <c r="A5" s="746"/>
      <c r="B5" s="744"/>
      <c r="C5" s="23" t="s">
        <v>32</v>
      </c>
      <c r="D5" s="23" t="s">
        <v>33</v>
      </c>
      <c r="E5" s="742"/>
    </row>
    <row r="6" spans="1:5" ht="11.25" customHeight="1">
      <c r="A6" s="43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12.75">
      <c r="A7" s="44" t="s">
        <v>7</v>
      </c>
      <c r="B7" s="3" t="s">
        <v>157</v>
      </c>
      <c r="C7" s="3"/>
      <c r="D7" s="3"/>
      <c r="E7" s="3"/>
    </row>
    <row r="8" spans="1:5" ht="12.75">
      <c r="A8" s="44"/>
      <c r="B8" s="3" t="s">
        <v>8</v>
      </c>
      <c r="C8" s="3"/>
      <c r="D8" s="3"/>
      <c r="E8" s="3"/>
    </row>
    <row r="9" spans="1:5" ht="12.75">
      <c r="A9" s="44"/>
      <c r="B9" s="4" t="s">
        <v>158</v>
      </c>
      <c r="C9" s="3"/>
      <c r="D9" s="3"/>
      <c r="E9" s="3"/>
    </row>
    <row r="10" spans="1:5" ht="12.75">
      <c r="A10" s="44"/>
      <c r="B10" s="4" t="s">
        <v>159</v>
      </c>
      <c r="C10" s="3"/>
      <c r="D10" s="3"/>
      <c r="E10" s="3"/>
    </row>
    <row r="11" spans="1:5" ht="12.75">
      <c r="A11" s="44" t="s">
        <v>9</v>
      </c>
      <c r="B11" s="4" t="s">
        <v>160</v>
      </c>
      <c r="C11" s="3"/>
      <c r="D11" s="3"/>
      <c r="E11" s="3"/>
    </row>
    <row r="12" spans="1:5" ht="12.75">
      <c r="A12" s="44"/>
      <c r="B12" s="4" t="s">
        <v>161</v>
      </c>
      <c r="C12" s="3"/>
      <c r="D12" s="3"/>
      <c r="E12" s="3"/>
    </row>
    <row r="13" spans="1:5" ht="12.75">
      <c r="A13" s="44"/>
      <c r="B13" s="4" t="s">
        <v>183</v>
      </c>
      <c r="C13" s="3"/>
      <c r="D13" s="3"/>
      <c r="E13" s="3"/>
    </row>
    <row r="14" spans="1:5" ht="25.5">
      <c r="A14" s="44" t="s">
        <v>162</v>
      </c>
      <c r="B14" s="5" t="s">
        <v>163</v>
      </c>
      <c r="C14" s="3"/>
      <c r="D14" s="3"/>
      <c r="E14" s="3"/>
    </row>
    <row r="15" spans="1:5" ht="12.75">
      <c r="A15" s="44" t="s">
        <v>164</v>
      </c>
      <c r="B15" s="4" t="s">
        <v>165</v>
      </c>
      <c r="C15" s="3"/>
      <c r="D15" s="3"/>
      <c r="E15" s="3"/>
    </row>
    <row r="16" spans="1:5" ht="12.75">
      <c r="A16" s="44" t="s">
        <v>166</v>
      </c>
      <c r="B16" s="4" t="s">
        <v>167</v>
      </c>
      <c r="C16" s="3"/>
      <c r="D16" s="3"/>
      <c r="E16" s="3"/>
    </row>
    <row r="17" spans="1:5" ht="12.75">
      <c r="A17" s="44" t="s">
        <v>168</v>
      </c>
      <c r="B17" s="4" t="s">
        <v>169</v>
      </c>
      <c r="C17" s="3"/>
      <c r="D17" s="3"/>
      <c r="E17" s="3"/>
    </row>
    <row r="18" spans="1:5" ht="12.75">
      <c r="A18" s="44" t="s">
        <v>170</v>
      </c>
      <c r="B18" s="4" t="s">
        <v>171</v>
      </c>
      <c r="C18" s="3"/>
      <c r="D18" s="3"/>
      <c r="E18" s="3"/>
    </row>
    <row r="19" spans="1:5" ht="12.75">
      <c r="A19" s="44" t="s">
        <v>172</v>
      </c>
      <c r="B19" s="4" t="s">
        <v>173</v>
      </c>
      <c r="C19" s="3"/>
      <c r="D19" s="3"/>
      <c r="E19" s="3"/>
    </row>
    <row r="20" spans="1:5" ht="12.75">
      <c r="A20" s="44" t="s">
        <v>174</v>
      </c>
      <c r="B20" s="4" t="s">
        <v>175</v>
      </c>
      <c r="C20" s="3"/>
      <c r="D20" s="3"/>
      <c r="E20" s="3"/>
    </row>
    <row r="21" spans="1:5" ht="12.75">
      <c r="A21" s="44" t="s">
        <v>176</v>
      </c>
      <c r="B21" s="4" t="s">
        <v>177</v>
      </c>
      <c r="C21" s="3"/>
      <c r="D21" s="3"/>
      <c r="E21" s="3"/>
    </row>
    <row r="22" spans="1:5" ht="12.75">
      <c r="A22" s="44" t="s">
        <v>178</v>
      </c>
      <c r="B22" s="4" t="s">
        <v>179</v>
      </c>
      <c r="C22" s="3"/>
      <c r="D22" s="3"/>
      <c r="E22" s="3"/>
    </row>
    <row r="23" spans="1:5" ht="12.75">
      <c r="A23" s="47" t="s">
        <v>180</v>
      </c>
      <c r="B23" s="8" t="s">
        <v>524</v>
      </c>
      <c r="C23" s="3"/>
      <c r="D23" s="3"/>
      <c r="E23" s="3"/>
    </row>
    <row r="24" spans="1:2" ht="12.75">
      <c r="A24" s="45"/>
      <c r="B24" s="46"/>
    </row>
    <row r="25" spans="1:7" ht="12.75">
      <c r="A25" s="45"/>
      <c r="B25" s="244" t="s">
        <v>945</v>
      </c>
      <c r="C25" s="244" t="s">
        <v>658</v>
      </c>
      <c r="D25" s="244" t="s">
        <v>659</v>
      </c>
      <c r="E25" s="244"/>
      <c r="F25" s="244"/>
      <c r="G25" s="244"/>
    </row>
    <row r="26" spans="1:7" ht="12.75">
      <c r="A26" s="45"/>
      <c r="B26" s="484"/>
      <c r="C26" s="484"/>
      <c r="D26" s="484"/>
      <c r="E26" s="484"/>
      <c r="F26" s="244"/>
      <c r="G26" s="244"/>
    </row>
    <row r="27" spans="1:7" ht="12.75">
      <c r="A27" s="45"/>
      <c r="B27" s="244" t="s">
        <v>971</v>
      </c>
      <c r="C27" s="244" t="s">
        <v>658</v>
      </c>
      <c r="D27" s="244" t="s">
        <v>659</v>
      </c>
      <c r="E27" s="244"/>
      <c r="F27" s="244"/>
      <c r="G27" s="244"/>
    </row>
    <row r="28" ht="12.75">
      <c r="A28" s="45"/>
    </row>
    <row r="29" spans="1:2" ht="12.75">
      <c r="A29" s="45"/>
      <c r="B29" s="46"/>
    </row>
    <row r="30" spans="1:2" ht="12.75">
      <c r="A30" s="45"/>
      <c r="B30" s="46"/>
    </row>
    <row r="31" spans="1:2" ht="12.75">
      <c r="A31" s="45"/>
      <c r="B31" s="46"/>
    </row>
    <row r="32" spans="1:2" ht="12.75">
      <c r="A32" s="45"/>
      <c r="B32" s="46"/>
    </row>
    <row r="33" spans="1:2" ht="12.75">
      <c r="A33" s="45"/>
      <c r="B33" s="46"/>
    </row>
    <row r="34" spans="1:2" ht="12.75">
      <c r="A34" s="45"/>
      <c r="B34" s="46"/>
    </row>
    <row r="35" spans="1:2" ht="12.75">
      <c r="A35" s="45"/>
      <c r="B35" s="46"/>
    </row>
    <row r="36" spans="1:2" ht="12.75">
      <c r="A36" s="45"/>
      <c r="B36" s="46"/>
    </row>
    <row r="37" spans="1:2" ht="12.75">
      <c r="A37" s="45"/>
      <c r="B37" s="46"/>
    </row>
    <row r="38" spans="1:2" ht="12.75">
      <c r="A38" s="45"/>
      <c r="B38" s="46"/>
    </row>
    <row r="39" spans="1:2" ht="12.75">
      <c r="A39" s="45"/>
      <c r="B39" s="46"/>
    </row>
    <row r="40" spans="1:2" ht="12.75">
      <c r="A40" s="45"/>
      <c r="B40" s="46"/>
    </row>
    <row r="41" spans="1:2" ht="12.75">
      <c r="A41" s="45"/>
      <c r="B41" s="46"/>
    </row>
    <row r="42" spans="1:2" ht="12.75">
      <c r="A42" s="45"/>
      <c r="B42" s="46"/>
    </row>
    <row r="43" spans="1:2" ht="12.75">
      <c r="A43" s="45"/>
      <c r="B43" s="46"/>
    </row>
    <row r="44" spans="1:2" ht="12.75">
      <c r="A44" s="45"/>
      <c r="B44" s="46"/>
    </row>
    <row r="45" spans="1:2" ht="12.75">
      <c r="A45" s="45"/>
      <c r="B45" s="46"/>
    </row>
    <row r="46" spans="1:2" ht="12.75">
      <c r="A46" s="45"/>
      <c r="B46" s="46"/>
    </row>
    <row r="47" ht="12.75">
      <c r="B47" s="46"/>
    </row>
    <row r="48" ht="12.75">
      <c r="B48" s="46"/>
    </row>
    <row r="49" ht="12.75">
      <c r="B49" s="46"/>
    </row>
    <row r="50" ht="12.75">
      <c r="B50" s="46"/>
    </row>
    <row r="51" ht="12.75">
      <c r="B51" s="46"/>
    </row>
    <row r="52" ht="12.75">
      <c r="B52" s="46"/>
    </row>
    <row r="53" ht="12.75">
      <c r="B53" s="46"/>
    </row>
    <row r="54" ht="12.75">
      <c r="B54" s="46"/>
    </row>
    <row r="55" ht="12.75">
      <c r="B55" s="46"/>
    </row>
    <row r="56" ht="12.75">
      <c r="B56" s="46"/>
    </row>
    <row r="57" ht="12.75">
      <c r="B57" s="46"/>
    </row>
    <row r="58" ht="12.75">
      <c r="B58" s="46"/>
    </row>
    <row r="59" ht="12.75">
      <c r="B59" s="46"/>
    </row>
    <row r="60" ht="12.75">
      <c r="B60" s="46"/>
    </row>
    <row r="61" ht="12.75">
      <c r="B61" s="46"/>
    </row>
    <row r="62" ht="12.75">
      <c r="B62" s="46"/>
    </row>
    <row r="63" ht="12.75">
      <c r="B63" s="46"/>
    </row>
    <row r="64" ht="12.75">
      <c r="B64" s="46"/>
    </row>
    <row r="65" ht="12.75">
      <c r="B65" s="46"/>
    </row>
    <row r="66" ht="12.75">
      <c r="B66" s="46"/>
    </row>
    <row r="67" ht="12.75">
      <c r="B67" s="46"/>
    </row>
    <row r="68" ht="12.75">
      <c r="B68" s="46"/>
    </row>
    <row r="69" ht="12.75">
      <c r="B69" s="46"/>
    </row>
    <row r="70" ht="12.75">
      <c r="B70" s="46"/>
    </row>
    <row r="71" ht="12.75">
      <c r="B71" s="46"/>
    </row>
    <row r="72" ht="12.75">
      <c r="B72" s="46"/>
    </row>
    <row r="73" ht="12.75">
      <c r="B73" s="46"/>
    </row>
    <row r="74" ht="12.75">
      <c r="B74" s="46"/>
    </row>
    <row r="75" ht="12.75">
      <c r="B75" s="46"/>
    </row>
    <row r="76" ht="12.75">
      <c r="B76" s="46"/>
    </row>
    <row r="77" ht="12.75">
      <c r="B77" s="46"/>
    </row>
    <row r="78" ht="12.75">
      <c r="B78" s="46"/>
    </row>
    <row r="79" ht="12.75">
      <c r="B79" s="46"/>
    </row>
    <row r="80" ht="12.75">
      <c r="B80" s="46"/>
    </row>
    <row r="81" ht="12.75">
      <c r="B81" s="46"/>
    </row>
    <row r="82" ht="12.75">
      <c r="B82" s="46"/>
    </row>
    <row r="83" ht="12.75">
      <c r="B83" s="46"/>
    </row>
    <row r="84" ht="12.75">
      <c r="B84" s="46"/>
    </row>
    <row r="85" ht="12.75">
      <c r="B85" s="46"/>
    </row>
    <row r="86" ht="12.75">
      <c r="B86" s="46"/>
    </row>
    <row r="87" ht="12.75">
      <c r="B87" s="46"/>
    </row>
    <row r="88" ht="12.75">
      <c r="B88" s="46"/>
    </row>
    <row r="89" ht="12.75">
      <c r="B89" s="46"/>
    </row>
    <row r="90" ht="12.75">
      <c r="B90" s="46"/>
    </row>
    <row r="91" ht="12.75">
      <c r="B91" s="46"/>
    </row>
    <row r="92" ht="12.75">
      <c r="B92" s="46"/>
    </row>
    <row r="93" ht="12.75">
      <c r="B93" s="46"/>
    </row>
    <row r="94" ht="12.75">
      <c r="B94" s="46"/>
    </row>
    <row r="95" ht="12.75">
      <c r="B95" s="46"/>
    </row>
    <row r="96" ht="12.75">
      <c r="B96" s="46"/>
    </row>
    <row r="97" ht="12.75">
      <c r="B97" s="46"/>
    </row>
    <row r="98" ht="12.75">
      <c r="B98" s="46"/>
    </row>
    <row r="99" ht="12.75">
      <c r="B99" s="46"/>
    </row>
    <row r="100" ht="12.75">
      <c r="B100" s="46"/>
    </row>
    <row r="101" ht="12.75">
      <c r="B101" s="46"/>
    </row>
    <row r="102" ht="12.75">
      <c r="B102" s="46"/>
    </row>
    <row r="103" ht="12.75">
      <c r="B103" s="46"/>
    </row>
    <row r="104" ht="12.75">
      <c r="B104" s="46"/>
    </row>
    <row r="105" ht="12.75">
      <c r="B105" s="46"/>
    </row>
    <row r="106" ht="12.75">
      <c r="B106" s="46"/>
    </row>
    <row r="107" ht="12.75">
      <c r="B107" s="46"/>
    </row>
    <row r="108" ht="12.75">
      <c r="B108" s="46"/>
    </row>
    <row r="109" ht="12.75">
      <c r="B109" s="46"/>
    </row>
    <row r="110" ht="12.75">
      <c r="B110" s="46"/>
    </row>
    <row r="111" ht="12.75">
      <c r="B111" s="46"/>
    </row>
    <row r="112" ht="12.75">
      <c r="B112" s="46"/>
    </row>
    <row r="113" ht="12.75">
      <c r="B113" s="46"/>
    </row>
    <row r="114" ht="12.75">
      <c r="B114" s="46"/>
    </row>
    <row r="115" ht="12.75">
      <c r="B115" s="46"/>
    </row>
    <row r="116" ht="12.75">
      <c r="B116" s="46"/>
    </row>
    <row r="117" ht="12.75">
      <c r="B117" s="46"/>
    </row>
    <row r="118" ht="12.75">
      <c r="B118" s="46"/>
    </row>
    <row r="119" ht="12.75">
      <c r="B119" s="46"/>
    </row>
    <row r="120" ht="12.75">
      <c r="B120" s="46"/>
    </row>
    <row r="121" ht="12.75">
      <c r="B121" s="46"/>
    </row>
    <row r="122" ht="12.75">
      <c r="B122" s="46"/>
    </row>
    <row r="123" ht="12.75">
      <c r="B123" s="46"/>
    </row>
    <row r="124" ht="12.75">
      <c r="B124" s="46"/>
    </row>
    <row r="125" ht="12.75">
      <c r="B125" s="46"/>
    </row>
    <row r="126" ht="12.75">
      <c r="B126" s="46"/>
    </row>
    <row r="127" ht="12.75">
      <c r="B127" s="46"/>
    </row>
    <row r="128" ht="12.75">
      <c r="B128" s="46"/>
    </row>
    <row r="129" ht="12.75">
      <c r="B129" s="46"/>
    </row>
    <row r="130" ht="12.75">
      <c r="B130" s="46"/>
    </row>
    <row r="131" ht="12.75">
      <c r="B131" s="46"/>
    </row>
    <row r="132" ht="12.75">
      <c r="B132" s="46"/>
    </row>
    <row r="133" ht="12.75">
      <c r="B133" s="46"/>
    </row>
    <row r="134" ht="12.75">
      <c r="B134" s="46"/>
    </row>
    <row r="135" ht="12.75">
      <c r="B135" s="46"/>
    </row>
    <row r="136" ht="12.75">
      <c r="B136" s="46"/>
    </row>
    <row r="137" ht="12.75">
      <c r="B137" s="46"/>
    </row>
    <row r="138" ht="12.75">
      <c r="B138" s="46"/>
    </row>
    <row r="139" ht="12.75">
      <c r="B139" s="46"/>
    </row>
    <row r="140" ht="12.75">
      <c r="B140" s="46"/>
    </row>
    <row r="141" ht="12.75">
      <c r="B141" s="46"/>
    </row>
    <row r="142" ht="12.75">
      <c r="B142" s="46"/>
    </row>
    <row r="143" ht="12.75">
      <c r="B143" s="46"/>
    </row>
    <row r="144" ht="12.75">
      <c r="B144" s="46"/>
    </row>
    <row r="145" ht="12.75">
      <c r="B145" s="46"/>
    </row>
    <row r="146" ht="12.75">
      <c r="B146" s="46"/>
    </row>
    <row r="147" ht="12.75">
      <c r="B147" s="46"/>
    </row>
    <row r="148" ht="12.75">
      <c r="B148" s="46"/>
    </row>
    <row r="149" ht="12.75">
      <c r="B149" s="46"/>
    </row>
    <row r="150" ht="12.75">
      <c r="B150" s="46"/>
    </row>
    <row r="151" ht="12.75">
      <c r="B151" s="46"/>
    </row>
    <row r="152" ht="12.75">
      <c r="B152" s="46"/>
    </row>
    <row r="153" ht="12.75">
      <c r="B153" s="46"/>
    </row>
    <row r="154" ht="12.75">
      <c r="B154" s="46"/>
    </row>
    <row r="155" ht="12.75">
      <c r="B155" s="46"/>
    </row>
    <row r="156" ht="12.75">
      <c r="B156" s="46"/>
    </row>
    <row r="157" ht="12.75">
      <c r="B157" s="46"/>
    </row>
    <row r="158" ht="12.75">
      <c r="B158" s="46"/>
    </row>
    <row r="159" ht="12.75">
      <c r="B159" s="46"/>
    </row>
    <row r="160" ht="12.75">
      <c r="B160" s="46"/>
    </row>
    <row r="161" ht="12.75">
      <c r="B161" s="46"/>
    </row>
    <row r="162" ht="12.75">
      <c r="B162" s="46"/>
    </row>
    <row r="163" ht="12.75">
      <c r="B163" s="46"/>
    </row>
    <row r="164" ht="12.75">
      <c r="B164" s="46"/>
    </row>
    <row r="165" ht="12.75">
      <c r="B165" s="46"/>
    </row>
    <row r="166" ht="12.75">
      <c r="B166" s="46"/>
    </row>
    <row r="167" ht="12.75">
      <c r="B167" s="46"/>
    </row>
    <row r="168" ht="12.75">
      <c r="B168" s="46"/>
    </row>
    <row r="169" ht="12.75">
      <c r="B169" s="46"/>
    </row>
    <row r="170" ht="12.75">
      <c r="B170" s="46"/>
    </row>
    <row r="171" ht="12.75">
      <c r="B171" s="46"/>
    </row>
    <row r="172" ht="12.75">
      <c r="B172" s="46"/>
    </row>
    <row r="173" ht="12.75">
      <c r="B173" s="46"/>
    </row>
    <row r="174" ht="12.75">
      <c r="B174" s="46"/>
    </row>
    <row r="175" ht="12.75">
      <c r="B175" s="46"/>
    </row>
    <row r="176" ht="12.75">
      <c r="B176" s="46"/>
    </row>
    <row r="177" ht="12.75">
      <c r="B177" s="46"/>
    </row>
    <row r="178" ht="12.75">
      <c r="B178" s="46"/>
    </row>
    <row r="179" ht="12.75">
      <c r="B179" s="46"/>
    </row>
    <row r="180" ht="12.75">
      <c r="B180" s="46"/>
    </row>
    <row r="181" ht="12.75">
      <c r="B181" s="46"/>
    </row>
    <row r="182" ht="12.75">
      <c r="B182" s="46"/>
    </row>
    <row r="183" ht="12.75">
      <c r="B183" s="46"/>
    </row>
    <row r="184" ht="12.75">
      <c r="B184" s="46"/>
    </row>
    <row r="185" ht="12.75">
      <c r="B185" s="46"/>
    </row>
    <row r="186" ht="12.75">
      <c r="B186" s="46"/>
    </row>
    <row r="187" ht="12.75">
      <c r="B187" s="46"/>
    </row>
    <row r="188" ht="12.75">
      <c r="B188" s="46"/>
    </row>
    <row r="189" ht="12.75">
      <c r="B189" s="46"/>
    </row>
    <row r="190" ht="12.75">
      <c r="B190" s="46"/>
    </row>
    <row r="191" ht="12.75">
      <c r="B191" s="46"/>
    </row>
    <row r="192" ht="12.75">
      <c r="B192" s="46"/>
    </row>
    <row r="193" ht="12.75">
      <c r="B193" s="46"/>
    </row>
    <row r="194" ht="12.75">
      <c r="B194" s="46"/>
    </row>
    <row r="195" ht="12.75">
      <c r="B195" s="46"/>
    </row>
    <row r="196" ht="12.75">
      <c r="B196" s="46"/>
    </row>
    <row r="197" ht="12.75">
      <c r="B197" s="46"/>
    </row>
    <row r="198" ht="12.75">
      <c r="B198" s="46"/>
    </row>
    <row r="199" ht="12.75">
      <c r="B199" s="46"/>
    </row>
    <row r="200" ht="12.75">
      <c r="B200" s="46"/>
    </row>
    <row r="201" ht="12.75">
      <c r="B201" s="46"/>
    </row>
    <row r="202" ht="12.75">
      <c r="B202" s="46"/>
    </row>
    <row r="203" ht="12.75">
      <c r="B203" s="46"/>
    </row>
    <row r="204" ht="12.75">
      <c r="B204" s="46"/>
    </row>
    <row r="205" ht="12.75">
      <c r="B205" s="46"/>
    </row>
    <row r="206" ht="12.75">
      <c r="B206" s="46"/>
    </row>
    <row r="207" ht="12.75">
      <c r="B207" s="46"/>
    </row>
    <row r="208" ht="12.75">
      <c r="B208" s="46"/>
    </row>
    <row r="209" ht="12.75">
      <c r="B209" s="46"/>
    </row>
    <row r="210" ht="12.75">
      <c r="B210" s="46"/>
    </row>
    <row r="211" ht="12.75">
      <c r="B211" s="46"/>
    </row>
    <row r="212" ht="12.75">
      <c r="B212" s="46"/>
    </row>
    <row r="213" ht="12.75">
      <c r="B213" s="46"/>
    </row>
    <row r="214" ht="12.75">
      <c r="B214" s="46"/>
    </row>
    <row r="215" ht="12.75">
      <c r="B215" s="46"/>
    </row>
    <row r="216" ht="12.75">
      <c r="B216" s="46"/>
    </row>
    <row r="217" ht="12.75">
      <c r="B217" s="46"/>
    </row>
    <row r="218" ht="12.75">
      <c r="B218" s="46"/>
    </row>
    <row r="219" ht="12.75">
      <c r="B219" s="46"/>
    </row>
    <row r="220" ht="12.75">
      <c r="B220" s="46"/>
    </row>
    <row r="221" ht="12.75">
      <c r="B221" s="46"/>
    </row>
    <row r="222" ht="12.75">
      <c r="B222" s="46"/>
    </row>
    <row r="223" ht="12.75">
      <c r="B223" s="46"/>
    </row>
    <row r="224" ht="12.75">
      <c r="B224" s="46"/>
    </row>
    <row r="225" ht="12.75">
      <c r="B225" s="46"/>
    </row>
    <row r="226" ht="12.75">
      <c r="B226" s="46"/>
    </row>
    <row r="227" ht="12.75">
      <c r="B227" s="46"/>
    </row>
    <row r="228" ht="12.75">
      <c r="B228" s="46"/>
    </row>
    <row r="229" ht="12.75">
      <c r="B229" s="46"/>
    </row>
    <row r="230" ht="12.75">
      <c r="B230" s="46"/>
    </row>
    <row r="231" ht="12.75">
      <c r="B231" s="46"/>
    </row>
    <row r="232" ht="12.75">
      <c r="B232" s="46"/>
    </row>
    <row r="233" ht="12.75">
      <c r="B233" s="46"/>
    </row>
    <row r="234" ht="12.75">
      <c r="B234" s="46"/>
    </row>
    <row r="235" ht="12.75">
      <c r="B235" s="46"/>
    </row>
    <row r="236" ht="12.75">
      <c r="B236" s="46"/>
    </row>
    <row r="237" ht="12.75">
      <c r="B237" s="46"/>
    </row>
    <row r="238" ht="12.75">
      <c r="B238" s="46"/>
    </row>
    <row r="239" ht="12.75">
      <c r="B239" s="46"/>
    </row>
    <row r="240" ht="12.75">
      <c r="B240" s="46"/>
    </row>
    <row r="241" ht="12.75">
      <c r="B241" s="46"/>
    </row>
    <row r="242" ht="12.75">
      <c r="B242" s="46"/>
    </row>
    <row r="243" ht="12.75">
      <c r="B243" s="46"/>
    </row>
    <row r="244" ht="12.75">
      <c r="B244" s="46"/>
    </row>
    <row r="245" ht="12.75">
      <c r="B245" s="46"/>
    </row>
    <row r="246" ht="12.75">
      <c r="B246" s="46"/>
    </row>
    <row r="247" ht="12.75">
      <c r="B247" s="46"/>
    </row>
    <row r="248" ht="12.75">
      <c r="B248" s="46"/>
    </row>
    <row r="249" ht="12.75">
      <c r="B249" s="46"/>
    </row>
    <row r="250" ht="12.75">
      <c r="B250" s="46"/>
    </row>
    <row r="251" ht="12.75">
      <c r="B251" s="46"/>
    </row>
    <row r="252" ht="12.75">
      <c r="B252" s="46"/>
    </row>
    <row r="253" ht="12.75">
      <c r="B253" s="46"/>
    </row>
    <row r="254" ht="12.75">
      <c r="B254" s="46"/>
    </row>
    <row r="255" ht="12.75">
      <c r="B255" s="46"/>
    </row>
  </sheetData>
  <mergeCells count="8">
    <mergeCell ref="B26:E26"/>
    <mergeCell ref="C1:E1"/>
    <mergeCell ref="A2:E2"/>
    <mergeCell ref="C3:E3"/>
    <mergeCell ref="C4:D4"/>
    <mergeCell ref="E4:E5"/>
    <mergeCell ref="B4:B5"/>
    <mergeCell ref="A4:A5"/>
  </mergeCells>
  <printOptions/>
  <pageMargins left="0.75" right="0.36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P15" sqref="P15"/>
    </sheetView>
  </sheetViews>
  <sheetFormatPr defaultColWidth="9.00390625" defaultRowHeight="12.75"/>
  <cols>
    <col min="1" max="1" width="13.625" style="0" customWidth="1"/>
    <col min="2" max="2" width="15.00390625" style="0" customWidth="1"/>
    <col min="3" max="3" width="13.375" style="0" customWidth="1"/>
    <col min="4" max="4" width="12.75390625" style="0" customWidth="1"/>
    <col min="5" max="5" width="10.75390625" style="0" customWidth="1"/>
    <col min="6" max="6" width="11.625" style="0" customWidth="1"/>
    <col min="7" max="7" width="9.875" style="0" customWidth="1"/>
  </cols>
  <sheetData>
    <row r="1" spans="5:8" ht="12.75" customHeight="1">
      <c r="E1" s="493" t="s">
        <v>192</v>
      </c>
      <c r="F1" s="493"/>
      <c r="G1" s="493"/>
      <c r="H1" s="29"/>
    </row>
    <row r="2" spans="1:7" ht="26.25" customHeight="1">
      <c r="A2" s="747" t="s">
        <v>189</v>
      </c>
      <c r="B2" s="659"/>
      <c r="C2" s="659"/>
      <c r="D2" s="659"/>
      <c r="E2" s="659"/>
      <c r="F2" s="659"/>
      <c r="G2" s="659"/>
    </row>
    <row r="3" spans="6:7" ht="16.5" customHeight="1">
      <c r="F3" s="738" t="s">
        <v>155</v>
      </c>
      <c r="G3" s="738"/>
    </row>
    <row r="4" spans="1:7" ht="24" customHeight="1">
      <c r="A4" s="624" t="s">
        <v>191</v>
      </c>
      <c r="B4" s="624" t="s">
        <v>705</v>
      </c>
      <c r="C4" s="624"/>
      <c r="D4" s="624"/>
      <c r="E4" s="624"/>
      <c r="F4" s="624" t="s">
        <v>704</v>
      </c>
      <c r="G4" s="624" t="s">
        <v>185</v>
      </c>
    </row>
    <row r="5" spans="1:7" ht="39.75" customHeight="1">
      <c r="A5" s="624"/>
      <c r="B5" s="12" t="s">
        <v>190</v>
      </c>
      <c r="C5" s="12" t="s">
        <v>186</v>
      </c>
      <c r="D5" s="12" t="s">
        <v>187</v>
      </c>
      <c r="E5" s="12" t="s">
        <v>184</v>
      </c>
      <c r="F5" s="624"/>
      <c r="G5" s="624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2.75">
      <c r="A7" s="3" t="s">
        <v>22</v>
      </c>
      <c r="B7" s="3"/>
      <c r="C7" s="3"/>
      <c r="D7" s="3"/>
      <c r="E7" s="3"/>
      <c r="F7" s="3"/>
      <c r="G7" s="3"/>
    </row>
    <row r="8" spans="1:7" ht="12.75">
      <c r="A8" s="3" t="s">
        <v>188</v>
      </c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4" spans="1:5" ht="12.75">
      <c r="A14" s="244" t="s">
        <v>945</v>
      </c>
      <c r="B14" s="244"/>
      <c r="D14" s="244" t="s">
        <v>658</v>
      </c>
      <c r="E14" s="244" t="s">
        <v>659</v>
      </c>
    </row>
    <row r="15" spans="1:4" ht="12.75">
      <c r="A15" s="484"/>
      <c r="B15" s="484"/>
      <c r="C15" s="484"/>
      <c r="D15" s="484"/>
    </row>
    <row r="16" spans="1:5" ht="12.75">
      <c r="A16" s="244" t="s">
        <v>971</v>
      </c>
      <c r="B16" s="244"/>
      <c r="D16" s="244" t="s">
        <v>658</v>
      </c>
      <c r="E16" s="244" t="s">
        <v>659</v>
      </c>
    </row>
  </sheetData>
  <mergeCells count="8">
    <mergeCell ref="A15:D15"/>
    <mergeCell ref="B4:E4"/>
    <mergeCell ref="E1:G1"/>
    <mergeCell ref="A2:G2"/>
    <mergeCell ref="F3:G3"/>
    <mergeCell ref="A4:A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P15" sqref="P15"/>
    </sheetView>
  </sheetViews>
  <sheetFormatPr defaultColWidth="9.00390625" defaultRowHeight="12.75"/>
  <cols>
    <col min="1" max="1" width="5.625" style="60" customWidth="1"/>
    <col min="2" max="2" width="28.125" style="60" customWidth="1"/>
    <col min="3" max="3" width="8.75390625" style="60" customWidth="1"/>
    <col min="4" max="4" width="8.875" style="60" customWidth="1"/>
    <col min="5" max="5" width="8.75390625" style="60" customWidth="1"/>
    <col min="6" max="6" width="8.625" style="60" customWidth="1"/>
    <col min="7" max="16384" width="9.125" style="60" customWidth="1"/>
  </cols>
  <sheetData>
    <row r="1" spans="1:7" ht="15" customHeight="1">
      <c r="A1" s="757" t="s">
        <v>495</v>
      </c>
      <c r="B1" s="757"/>
      <c r="C1" s="757"/>
      <c r="D1" s="757"/>
      <c r="E1" s="757"/>
      <c r="F1" s="757"/>
      <c r="G1" s="757"/>
    </row>
    <row r="2" spans="1:7" ht="16.5" customHeight="1">
      <c r="A2" s="758" t="s">
        <v>284</v>
      </c>
      <c r="B2" s="758"/>
      <c r="C2" s="758"/>
      <c r="D2" s="758"/>
      <c r="E2" s="758"/>
      <c r="F2" s="758"/>
      <c r="G2" s="758"/>
    </row>
    <row r="3" spans="1:7" ht="1.5" customHeight="1">
      <c r="A3" s="758" t="s">
        <v>307</v>
      </c>
      <c r="B3" s="758"/>
      <c r="C3" s="758"/>
      <c r="D3" s="758"/>
      <c r="E3" s="758"/>
      <c r="F3" s="758"/>
      <c r="G3" s="758"/>
    </row>
    <row r="4" spans="1:7" ht="12" customHeight="1" hidden="1">
      <c r="A4" s="759" t="s">
        <v>285</v>
      </c>
      <c r="B4" s="759"/>
      <c r="C4" s="759"/>
      <c r="D4" s="759"/>
      <c r="E4" s="759"/>
      <c r="F4" s="759"/>
      <c r="G4" s="759"/>
    </row>
    <row r="5" spans="1:7" ht="12" customHeight="1" hidden="1">
      <c r="A5" s="749"/>
      <c r="B5" s="749"/>
      <c r="C5" s="749"/>
      <c r="D5" s="749"/>
      <c r="E5" s="749"/>
      <c r="F5" s="749"/>
      <c r="G5" s="749"/>
    </row>
    <row r="6" spans="1:7" ht="12" customHeight="1">
      <c r="A6" s="750" t="s">
        <v>286</v>
      </c>
      <c r="B6" s="750"/>
      <c r="C6" s="750"/>
      <c r="D6" s="750"/>
      <c r="E6" s="750"/>
      <c r="F6" s="750"/>
      <c r="G6" s="750"/>
    </row>
    <row r="7" spans="2:7" ht="8.25" customHeight="1">
      <c r="B7" s="751"/>
      <c r="C7" s="751"/>
      <c r="D7" s="751"/>
      <c r="E7" s="751"/>
      <c r="F7" s="751"/>
      <c r="G7" s="751"/>
    </row>
    <row r="8" spans="1:7" s="61" customFormat="1" ht="25.5" customHeight="1">
      <c r="A8" s="752" t="s">
        <v>287</v>
      </c>
      <c r="B8" s="722" t="s">
        <v>257</v>
      </c>
      <c r="C8" s="722" t="s">
        <v>706</v>
      </c>
      <c r="D8" s="754" t="s">
        <v>707</v>
      </c>
      <c r="E8" s="755"/>
      <c r="F8" s="756"/>
      <c r="G8" s="722" t="s">
        <v>708</v>
      </c>
    </row>
    <row r="9" spans="1:7" s="61" customFormat="1" ht="40.5" customHeight="1">
      <c r="A9" s="753"/>
      <c r="B9" s="723"/>
      <c r="C9" s="723"/>
      <c r="D9" s="62" t="s">
        <v>494</v>
      </c>
      <c r="E9" s="62" t="s">
        <v>517</v>
      </c>
      <c r="F9" s="112" t="s">
        <v>525</v>
      </c>
      <c r="G9" s="723"/>
    </row>
    <row r="10" spans="1:7" s="61" customFormat="1" ht="12.75">
      <c r="A10" s="281">
        <v>1</v>
      </c>
      <c r="B10" s="282">
        <v>2</v>
      </c>
      <c r="C10" s="281">
        <v>3</v>
      </c>
      <c r="D10" s="282">
        <v>4</v>
      </c>
      <c r="E10" s="281">
        <v>5</v>
      </c>
      <c r="F10" s="281">
        <v>6</v>
      </c>
      <c r="G10" s="282">
        <v>7</v>
      </c>
    </row>
    <row r="11" spans="1:7" s="61" customFormat="1" ht="3" customHeight="1">
      <c r="A11" s="279"/>
      <c r="B11" s="280"/>
      <c r="C11" s="279"/>
      <c r="D11" s="280"/>
      <c r="E11" s="279"/>
      <c r="F11" s="279"/>
      <c r="G11" s="280"/>
    </row>
    <row r="12" spans="1:7" s="61" customFormat="1" ht="24.75" customHeight="1">
      <c r="A12" s="65">
        <v>1</v>
      </c>
      <c r="B12" s="66" t="s">
        <v>288</v>
      </c>
      <c r="C12" s="67">
        <f>C13+C14+C15+C16+C17+C18+C19</f>
        <v>0</v>
      </c>
      <c r="D12" s="67">
        <f>D13+D14+D15+D16+D17+D18+D19</f>
        <v>0</v>
      </c>
      <c r="E12" s="67">
        <f>E13+E14+E15+E16+E17+E18+E19</f>
        <v>0</v>
      </c>
      <c r="F12" s="67">
        <f>F13+F14+F15+F16+F17+F18+F19</f>
        <v>0</v>
      </c>
      <c r="G12" s="67">
        <f>G13+G14+G15+G16+G17+G18+G19</f>
        <v>0</v>
      </c>
    </row>
    <row r="13" spans="1:7" s="61" customFormat="1" ht="39.75" customHeight="1">
      <c r="A13" s="68" t="s">
        <v>289</v>
      </c>
      <c r="B13" s="69" t="s">
        <v>493</v>
      </c>
      <c r="C13" s="69"/>
      <c r="D13" s="69"/>
      <c r="E13" s="70"/>
      <c r="F13" s="70"/>
      <c r="G13" s="70"/>
    </row>
    <row r="14" spans="1:7" s="61" customFormat="1" ht="28.5" customHeight="1">
      <c r="A14" s="68" t="s">
        <v>290</v>
      </c>
      <c r="B14" s="71" t="s">
        <v>291</v>
      </c>
      <c r="C14" s="71"/>
      <c r="D14" s="71"/>
      <c r="E14" s="72"/>
      <c r="F14" s="72"/>
      <c r="G14" s="72"/>
    </row>
    <row r="15" spans="1:7" s="61" customFormat="1" ht="12.75" customHeight="1">
      <c r="A15" s="68" t="s">
        <v>292</v>
      </c>
      <c r="B15" s="71" t="s">
        <v>293</v>
      </c>
      <c r="C15" s="71"/>
      <c r="D15" s="71"/>
      <c r="E15" s="72"/>
      <c r="F15" s="72"/>
      <c r="G15" s="72"/>
    </row>
    <row r="16" spans="1:7" s="61" customFormat="1" ht="12.75">
      <c r="A16" s="68" t="s">
        <v>294</v>
      </c>
      <c r="B16" s="71" t="s">
        <v>295</v>
      </c>
      <c r="C16" s="71"/>
      <c r="D16" s="71"/>
      <c r="E16" s="72"/>
      <c r="F16" s="72"/>
      <c r="G16" s="72"/>
    </row>
    <row r="17" spans="1:7" s="61" customFormat="1" ht="38.25" customHeight="1">
      <c r="A17" s="73" t="s">
        <v>296</v>
      </c>
      <c r="B17" s="71" t="s">
        <v>297</v>
      </c>
      <c r="C17" s="71"/>
      <c r="D17" s="71"/>
      <c r="E17" s="72"/>
      <c r="F17" s="72"/>
      <c r="G17" s="72"/>
    </row>
    <row r="18" spans="1:7" s="61" customFormat="1" ht="26.25" customHeight="1">
      <c r="A18" s="68" t="s">
        <v>298</v>
      </c>
      <c r="B18" s="71" t="s">
        <v>299</v>
      </c>
      <c r="C18" s="71"/>
      <c r="D18" s="71"/>
      <c r="E18" s="72"/>
      <c r="F18" s="72"/>
      <c r="G18" s="72"/>
    </row>
    <row r="19" spans="1:7" s="61" customFormat="1" ht="27.75" customHeight="1">
      <c r="A19" s="73" t="s">
        <v>300</v>
      </c>
      <c r="B19" s="71" t="s">
        <v>301</v>
      </c>
      <c r="C19" s="71"/>
      <c r="D19" s="71"/>
      <c r="E19" s="74"/>
      <c r="F19" s="74"/>
      <c r="G19" s="74"/>
    </row>
    <row r="20" spans="1:7" s="61" customFormat="1" ht="37.5" customHeight="1">
      <c r="A20" s="68" t="s">
        <v>302</v>
      </c>
      <c r="B20" s="75" t="s">
        <v>303</v>
      </c>
      <c r="C20" s="75"/>
      <c r="D20" s="75"/>
      <c r="E20" s="72"/>
      <c r="F20" s="72"/>
      <c r="G20" s="72"/>
    </row>
    <row r="21" spans="1:7" s="61" customFormat="1" ht="12.75">
      <c r="A21" s="68" t="s">
        <v>304</v>
      </c>
      <c r="B21" s="76" t="s">
        <v>305</v>
      </c>
      <c r="C21" s="76"/>
      <c r="D21" s="76"/>
      <c r="E21" s="72"/>
      <c r="F21" s="72"/>
      <c r="G21" s="72"/>
    </row>
    <row r="22" spans="1:7" s="61" customFormat="1" ht="12.75">
      <c r="A22" s="68" t="s">
        <v>306</v>
      </c>
      <c r="B22" s="76" t="s">
        <v>305</v>
      </c>
      <c r="C22" s="76"/>
      <c r="D22" s="76"/>
      <c r="E22" s="72"/>
      <c r="F22" s="72"/>
      <c r="G22" s="72"/>
    </row>
    <row r="23" spans="1:7" s="61" customFormat="1" ht="55.5" customHeight="1">
      <c r="A23" s="748" t="s">
        <v>331</v>
      </c>
      <c r="B23" s="748"/>
      <c r="C23" s="748"/>
      <c r="D23" s="748"/>
      <c r="E23" s="748"/>
      <c r="F23" s="748"/>
      <c r="G23" s="748"/>
    </row>
    <row r="24" spans="2:6" ht="12.75">
      <c r="B24" s="244" t="s">
        <v>945</v>
      </c>
      <c r="C24" s="244"/>
      <c r="D24"/>
      <c r="E24" s="244" t="s">
        <v>658</v>
      </c>
      <c r="F24" s="244" t="s">
        <v>659</v>
      </c>
    </row>
    <row r="25" spans="2:6" ht="12.75">
      <c r="B25" s="484"/>
      <c r="C25" s="484"/>
      <c r="D25" s="484"/>
      <c r="E25" s="484"/>
      <c r="F25"/>
    </row>
    <row r="26" spans="2:6" ht="12.75">
      <c r="B26" s="244" t="s">
        <v>971</v>
      </c>
      <c r="C26" s="244"/>
      <c r="D26"/>
      <c r="E26" s="244" t="s">
        <v>658</v>
      </c>
      <c r="F26" s="244" t="s">
        <v>659</v>
      </c>
    </row>
  </sheetData>
  <mergeCells count="14">
    <mergeCell ref="A1:G1"/>
    <mergeCell ref="A2:G2"/>
    <mergeCell ref="A3:G3"/>
    <mergeCell ref="A4:G4"/>
    <mergeCell ref="B25:E25"/>
    <mergeCell ref="A23:G23"/>
    <mergeCell ref="A5:G5"/>
    <mergeCell ref="A6:G6"/>
    <mergeCell ref="B7:G7"/>
    <mergeCell ref="A8:A9"/>
    <mergeCell ref="B8:B9"/>
    <mergeCell ref="C8:C9"/>
    <mergeCell ref="D8:F8"/>
    <mergeCell ref="G8:G9"/>
  </mergeCells>
  <printOptions/>
  <pageMargins left="0.75" right="0.19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28">
      <selection activeCell="P15" sqref="P15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9.25390625" style="0" customWidth="1"/>
    <col min="4" max="4" width="10.00390625" style="0" customWidth="1"/>
    <col min="6" max="6" width="7.875" style="0" customWidth="1"/>
    <col min="7" max="7" width="10.125" style="0" customWidth="1"/>
  </cols>
  <sheetData>
    <row r="1" spans="1:8" ht="15.75">
      <c r="A1" s="765" t="s">
        <v>327</v>
      </c>
      <c r="B1" s="765"/>
      <c r="C1" s="765"/>
      <c r="D1" s="765"/>
      <c r="E1" s="765"/>
      <c r="F1" s="765"/>
      <c r="G1" s="765"/>
      <c r="H1" s="77"/>
    </row>
    <row r="2" spans="1:8" ht="33" customHeight="1">
      <c r="A2" s="718" t="s">
        <v>330</v>
      </c>
      <c r="B2" s="718"/>
      <c r="C2" s="718"/>
      <c r="D2" s="718"/>
      <c r="E2" s="718"/>
      <c r="F2" s="718"/>
      <c r="G2" s="718"/>
      <c r="H2" s="77"/>
    </row>
    <row r="3" spans="1:8" ht="18.75">
      <c r="A3" s="766" t="s">
        <v>3</v>
      </c>
      <c r="B3" s="766"/>
      <c r="C3" s="766"/>
      <c r="D3" s="766"/>
      <c r="E3" s="766"/>
      <c r="F3" s="766"/>
      <c r="G3" s="766"/>
      <c r="H3" s="77"/>
    </row>
    <row r="4" spans="2:8" ht="12.75">
      <c r="B4" s="283"/>
      <c r="C4" s="283" t="s">
        <v>2</v>
      </c>
      <c r="D4" s="283"/>
      <c r="E4" s="283"/>
      <c r="F4" s="283"/>
      <c r="G4" s="283"/>
      <c r="H4" s="77"/>
    </row>
    <row r="5" spans="1:8" ht="12.75">
      <c r="A5" s="719" t="s">
        <v>308</v>
      </c>
      <c r="B5" s="719"/>
      <c r="C5" s="719"/>
      <c r="D5" s="719"/>
      <c r="E5" s="719"/>
      <c r="F5" s="719"/>
      <c r="G5" s="719"/>
      <c r="H5" s="77"/>
    </row>
    <row r="6" spans="1:8" ht="12.75" customHeight="1">
      <c r="A6" s="720" t="s">
        <v>287</v>
      </c>
      <c r="B6" s="721" t="s">
        <v>257</v>
      </c>
      <c r="C6" s="722" t="s">
        <v>699</v>
      </c>
      <c r="D6" s="715" t="s">
        <v>707</v>
      </c>
      <c r="E6" s="716"/>
      <c r="F6" s="717"/>
      <c r="G6" s="721" t="s">
        <v>709</v>
      </c>
      <c r="H6" s="77"/>
    </row>
    <row r="7" spans="1:8" ht="38.25">
      <c r="A7" s="720"/>
      <c r="B7" s="721"/>
      <c r="C7" s="723"/>
      <c r="D7" s="62" t="s">
        <v>490</v>
      </c>
      <c r="E7" s="62" t="s">
        <v>517</v>
      </c>
      <c r="F7" s="62" t="s">
        <v>518</v>
      </c>
      <c r="G7" s="721"/>
      <c r="H7" s="77"/>
    </row>
    <row r="8" spans="1:8" ht="12.75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77"/>
    </row>
    <row r="9" spans="1:8" ht="25.5">
      <c r="A9" s="78"/>
      <c r="B9" s="71" t="s">
        <v>310</v>
      </c>
      <c r="C9" s="67">
        <f>C10+C11+C12+C13+C14+C15+C16+C17+C18+C19+C20+C21+C22+C27</f>
        <v>0</v>
      </c>
      <c r="D9" s="67">
        <f>D10+D11+D12+D13+D14+D15+D16+D17+D18+D19+D20+D21+D22+D27</f>
        <v>0</v>
      </c>
      <c r="E9" s="67">
        <f>E10+E11+E12+E13+E14+E15+E16+E17+E18+E19+E20+E21+E22+E27</f>
        <v>0</v>
      </c>
      <c r="F9" s="67">
        <f>F10+F11+F12+F13+F14+F15+F16+F17+F18+F19+F20+F21+F22+F27</f>
        <v>0</v>
      </c>
      <c r="G9" s="67">
        <f>G10+G11+G12+G13+G14+G15+G16+G17+G18+G19+G20+G21+G22+G27</f>
        <v>0</v>
      </c>
      <c r="H9" s="77"/>
    </row>
    <row r="10" spans="1:8" ht="42.75" customHeight="1">
      <c r="A10" s="78" t="s">
        <v>7</v>
      </c>
      <c r="B10" s="71" t="s">
        <v>311</v>
      </c>
      <c r="C10" s="71"/>
      <c r="D10" s="71"/>
      <c r="E10" s="70"/>
      <c r="F10" s="70"/>
      <c r="G10" s="70"/>
      <c r="H10" s="77"/>
    </row>
    <row r="11" spans="1:8" ht="16.5" customHeight="1">
      <c r="A11" s="64" t="s">
        <v>9</v>
      </c>
      <c r="B11" s="71" t="s">
        <v>312</v>
      </c>
      <c r="C11" s="71"/>
      <c r="D11" s="71"/>
      <c r="E11" s="72"/>
      <c r="F11" s="72"/>
      <c r="G11" s="72"/>
      <c r="H11" s="77"/>
    </row>
    <row r="12" spans="1:8" ht="43.5" customHeight="1">
      <c r="A12" s="64" t="s">
        <v>10</v>
      </c>
      <c r="B12" s="71" t="s">
        <v>313</v>
      </c>
      <c r="C12" s="71"/>
      <c r="D12" s="71"/>
      <c r="E12" s="72"/>
      <c r="F12" s="72"/>
      <c r="G12" s="72"/>
      <c r="H12" s="77"/>
    </row>
    <row r="13" spans="1:8" ht="18" customHeight="1">
      <c r="A13" s="64" t="s">
        <v>11</v>
      </c>
      <c r="B13" s="71" t="s">
        <v>314</v>
      </c>
      <c r="C13" s="71"/>
      <c r="D13" s="71"/>
      <c r="E13" s="72"/>
      <c r="F13" s="72"/>
      <c r="G13" s="72"/>
      <c r="H13" s="77"/>
    </row>
    <row r="14" spans="1:8" ht="39.75" customHeight="1">
      <c r="A14" s="64" t="s">
        <v>14</v>
      </c>
      <c r="B14" s="71" t="s">
        <v>315</v>
      </c>
      <c r="C14" s="71"/>
      <c r="D14" s="71"/>
      <c r="E14" s="72"/>
      <c r="F14" s="72"/>
      <c r="G14" s="72"/>
      <c r="H14" s="77"/>
    </row>
    <row r="15" spans="1:8" ht="15.75" customHeight="1">
      <c r="A15" s="64" t="s">
        <v>20</v>
      </c>
      <c r="B15" s="71" t="s">
        <v>314</v>
      </c>
      <c r="C15" s="71"/>
      <c r="D15" s="71"/>
      <c r="E15" s="72"/>
      <c r="F15" s="72"/>
      <c r="G15" s="72"/>
      <c r="H15" s="77"/>
    </row>
    <row r="16" spans="1:8" ht="14.25" customHeight="1">
      <c r="A16" s="64" t="s">
        <v>21</v>
      </c>
      <c r="B16" s="71" t="s">
        <v>316</v>
      </c>
      <c r="C16" s="71"/>
      <c r="D16" s="71"/>
      <c r="E16" s="72"/>
      <c r="F16" s="72"/>
      <c r="G16" s="72"/>
      <c r="H16" s="77"/>
    </row>
    <row r="17" spans="1:8" ht="14.25" customHeight="1">
      <c r="A17" s="64" t="s">
        <v>98</v>
      </c>
      <c r="B17" s="71" t="s">
        <v>317</v>
      </c>
      <c r="C17" s="71"/>
      <c r="D17" s="71"/>
      <c r="E17" s="72"/>
      <c r="F17" s="72"/>
      <c r="G17" s="72"/>
      <c r="H17" s="77"/>
    </row>
    <row r="18" spans="1:8" ht="14.25" customHeight="1">
      <c r="A18" s="64" t="s">
        <v>99</v>
      </c>
      <c r="B18" s="71" t="s">
        <v>318</v>
      </c>
      <c r="C18" s="71"/>
      <c r="D18" s="71"/>
      <c r="E18" s="72"/>
      <c r="F18" s="72"/>
      <c r="G18" s="72"/>
      <c r="H18" s="77"/>
    </row>
    <row r="19" spans="1:8" ht="15" customHeight="1">
      <c r="A19" s="64" t="s">
        <v>104</v>
      </c>
      <c r="B19" s="71" t="s">
        <v>319</v>
      </c>
      <c r="C19" s="71"/>
      <c r="D19" s="71"/>
      <c r="E19" s="72"/>
      <c r="F19" s="72"/>
      <c r="G19" s="72"/>
      <c r="H19" s="77"/>
    </row>
    <row r="20" spans="1:8" ht="12.75" customHeight="1">
      <c r="A20" s="64" t="s">
        <v>105</v>
      </c>
      <c r="B20" s="71" t="s">
        <v>320</v>
      </c>
      <c r="C20" s="71"/>
      <c r="D20" s="71"/>
      <c r="E20" s="72"/>
      <c r="F20" s="72"/>
      <c r="G20" s="72"/>
      <c r="H20" s="77"/>
    </row>
    <row r="21" spans="1:8" ht="49.5" customHeight="1">
      <c r="A21" s="64" t="s">
        <v>107</v>
      </c>
      <c r="B21" s="71" t="s">
        <v>321</v>
      </c>
      <c r="C21" s="71"/>
      <c r="D21" s="71"/>
      <c r="E21" s="72"/>
      <c r="F21" s="72"/>
      <c r="G21" s="72"/>
      <c r="H21" s="77"/>
    </row>
    <row r="22" spans="1:8" ht="53.25" customHeight="1">
      <c r="A22" s="763" t="s">
        <v>108</v>
      </c>
      <c r="B22" s="71" t="s">
        <v>322</v>
      </c>
      <c r="C22" s="71"/>
      <c r="D22" s="71"/>
      <c r="E22" s="74"/>
      <c r="F22" s="74"/>
      <c r="G22" s="74"/>
      <c r="H22" s="77"/>
    </row>
    <row r="23" spans="1:8" ht="26.25" customHeight="1">
      <c r="A23" s="763"/>
      <c r="B23" s="71" t="s">
        <v>323</v>
      </c>
      <c r="C23" s="71"/>
      <c r="D23" s="71"/>
      <c r="E23" s="72"/>
      <c r="F23" s="72"/>
      <c r="G23" s="72"/>
      <c r="H23" s="77"/>
    </row>
    <row r="24" spans="1:8" ht="12.75">
      <c r="A24" s="763"/>
      <c r="B24" s="71" t="s">
        <v>324</v>
      </c>
      <c r="C24" s="71"/>
      <c r="D24" s="71"/>
      <c r="E24" s="72"/>
      <c r="F24" s="72"/>
      <c r="G24" s="72"/>
      <c r="H24" s="77"/>
    </row>
    <row r="25" spans="1:8" ht="12.75">
      <c r="A25" s="763"/>
      <c r="B25" s="71" t="s">
        <v>324</v>
      </c>
      <c r="C25" s="71"/>
      <c r="D25" s="71"/>
      <c r="E25" s="72"/>
      <c r="F25" s="72"/>
      <c r="G25" s="72"/>
      <c r="H25" s="77"/>
    </row>
    <row r="26" spans="1:8" ht="12.75">
      <c r="A26" s="763"/>
      <c r="B26" s="71" t="s">
        <v>324</v>
      </c>
      <c r="C26" s="71"/>
      <c r="D26" s="71"/>
      <c r="E26" s="72"/>
      <c r="F26" s="72"/>
      <c r="G26" s="72"/>
      <c r="H26" s="77"/>
    </row>
    <row r="27" spans="1:8" ht="31.5" customHeight="1">
      <c r="A27" s="763" t="s">
        <v>129</v>
      </c>
      <c r="B27" s="79" t="s">
        <v>325</v>
      </c>
      <c r="C27" s="79"/>
      <c r="D27" s="79"/>
      <c r="E27" s="72"/>
      <c r="F27" s="72"/>
      <c r="G27" s="72"/>
      <c r="H27" s="77"/>
    </row>
    <row r="28" spans="1:8" ht="46.5" customHeight="1">
      <c r="A28" s="763"/>
      <c r="B28" s="80" t="s">
        <v>303</v>
      </c>
      <c r="C28" s="80"/>
      <c r="D28" s="80"/>
      <c r="E28" s="70"/>
      <c r="F28" s="70"/>
      <c r="G28" s="70"/>
      <c r="H28" s="77"/>
    </row>
    <row r="29" spans="1:8" ht="28.5" customHeight="1">
      <c r="A29" s="64" t="s">
        <v>270</v>
      </c>
      <c r="B29" s="71"/>
      <c r="C29" s="71"/>
      <c r="D29" s="71"/>
      <c r="E29" s="74"/>
      <c r="F29" s="74"/>
      <c r="G29" s="74"/>
      <c r="H29" s="77"/>
    </row>
    <row r="30" spans="1:8" ht="31.5" customHeight="1">
      <c r="A30" s="64" t="s">
        <v>328</v>
      </c>
      <c r="B30" s="81"/>
      <c r="C30" s="81"/>
      <c r="D30" s="81"/>
      <c r="E30" s="72"/>
      <c r="F30" s="72"/>
      <c r="G30" s="72"/>
      <c r="H30" s="77"/>
    </row>
    <row r="31" spans="1:8" ht="12.75">
      <c r="A31" s="64"/>
      <c r="B31" s="82"/>
      <c r="C31" s="82"/>
      <c r="D31" s="82"/>
      <c r="E31" s="72"/>
      <c r="F31" s="72"/>
      <c r="G31" s="72"/>
      <c r="H31" s="77"/>
    </row>
    <row r="32" spans="1:8" ht="12.75">
      <c r="A32" s="64"/>
      <c r="B32" s="81"/>
      <c r="C32" s="81"/>
      <c r="D32" s="81"/>
      <c r="E32" s="72"/>
      <c r="F32" s="72"/>
      <c r="G32" s="72"/>
      <c r="H32" s="77"/>
    </row>
    <row r="33" spans="1:8" ht="12.75">
      <c r="A33" s="764"/>
      <c r="B33" s="764"/>
      <c r="C33" s="764"/>
      <c r="D33" s="764"/>
      <c r="E33" s="764"/>
      <c r="F33" s="764"/>
      <c r="G33" s="764"/>
      <c r="H33" s="764"/>
    </row>
    <row r="34" spans="1:8" ht="9.75" customHeight="1" hidden="1">
      <c r="A34" s="764"/>
      <c r="B34" s="764"/>
      <c r="C34" s="764"/>
      <c r="D34" s="764"/>
      <c r="E34" s="764"/>
      <c r="F34" s="764"/>
      <c r="G34" s="764"/>
      <c r="H34" s="764"/>
    </row>
    <row r="35" spans="1:8" ht="43.5" customHeight="1" hidden="1">
      <c r="A35" s="761" t="s">
        <v>329</v>
      </c>
      <c r="B35" s="761"/>
      <c r="C35" s="761"/>
      <c r="D35" s="761"/>
      <c r="E35" s="761"/>
      <c r="F35" s="761"/>
      <c r="G35" s="761"/>
      <c r="H35" s="761"/>
    </row>
    <row r="36" spans="1:8" ht="12.75" hidden="1">
      <c r="A36" s="762"/>
      <c r="B36" s="762"/>
      <c r="C36" s="762"/>
      <c r="D36" s="762"/>
      <c r="E36" s="762"/>
      <c r="F36" s="762"/>
      <c r="G36" s="762"/>
      <c r="H36" s="762"/>
    </row>
    <row r="37" spans="1:8" ht="12.75" hidden="1">
      <c r="A37" s="484"/>
      <c r="B37" s="484"/>
      <c r="C37" s="484"/>
      <c r="D37" s="484"/>
      <c r="E37" s="484"/>
      <c r="F37" s="244"/>
      <c r="G37" s="760"/>
      <c r="H37" s="760"/>
    </row>
    <row r="38" spans="1:8" ht="12.75" hidden="1">
      <c r="A38" s="484"/>
      <c r="B38" s="484"/>
      <c r="C38" s="484"/>
      <c r="D38" s="484"/>
      <c r="E38" s="484"/>
      <c r="F38" s="244"/>
      <c r="G38" s="760"/>
      <c r="H38" s="760"/>
    </row>
    <row r="39" spans="1:8" ht="12.75" hidden="1">
      <c r="A39" s="484"/>
      <c r="B39" s="484"/>
      <c r="C39" s="484"/>
      <c r="D39" s="484"/>
      <c r="E39" s="484"/>
      <c r="F39" s="244"/>
      <c r="G39" s="760"/>
      <c r="H39" s="760"/>
    </row>
    <row r="40" spans="1:8" ht="12.75" hidden="1">
      <c r="A40" s="484"/>
      <c r="B40" s="484"/>
      <c r="C40" s="484"/>
      <c r="D40" s="484"/>
      <c r="E40" s="484"/>
      <c r="F40" s="244"/>
      <c r="G40" s="760"/>
      <c r="H40" s="760"/>
    </row>
    <row r="41" spans="2:6" ht="12.75">
      <c r="B41" s="244" t="s">
        <v>945</v>
      </c>
      <c r="C41" s="244"/>
      <c r="E41" s="244" t="s">
        <v>658</v>
      </c>
      <c r="F41" s="244" t="s">
        <v>659</v>
      </c>
    </row>
    <row r="42" spans="2:5" ht="12.75">
      <c r="B42" s="484"/>
      <c r="C42" s="484"/>
      <c r="D42" s="484"/>
      <c r="E42" s="484"/>
    </row>
    <row r="43" spans="2:6" ht="12.75">
      <c r="B43" s="244" t="s">
        <v>971</v>
      </c>
      <c r="C43" s="244"/>
      <c r="E43" s="244" t="s">
        <v>658</v>
      </c>
      <c r="F43" s="244" t="s">
        <v>659</v>
      </c>
    </row>
  </sheetData>
  <mergeCells count="24">
    <mergeCell ref="B6:B7"/>
    <mergeCell ref="G6:G7"/>
    <mergeCell ref="C6:C7"/>
    <mergeCell ref="A1:G1"/>
    <mergeCell ref="A2:G2"/>
    <mergeCell ref="A3:G3"/>
    <mergeCell ref="A5:G5"/>
    <mergeCell ref="A37:E37"/>
    <mergeCell ref="G37:H37"/>
    <mergeCell ref="D6:F6"/>
    <mergeCell ref="A35:H35"/>
    <mergeCell ref="A36:H36"/>
    <mergeCell ref="A22:A26"/>
    <mergeCell ref="A27:A28"/>
    <mergeCell ref="A33:H33"/>
    <mergeCell ref="A34:H34"/>
    <mergeCell ref="A6:A7"/>
    <mergeCell ref="B42:E42"/>
    <mergeCell ref="A40:E40"/>
    <mergeCell ref="G40:H40"/>
    <mergeCell ref="A38:E38"/>
    <mergeCell ref="G38:H38"/>
    <mergeCell ref="A39:E39"/>
    <mergeCell ref="G39:H39"/>
  </mergeCells>
  <printOptions/>
  <pageMargins left="0.75" right="0.29" top="0.38" bottom="0.36" header="0.32" footer="0.22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23"/>
  <sheetViews>
    <sheetView workbookViewId="0" topLeftCell="A22">
      <selection activeCell="P15" sqref="P15"/>
    </sheetView>
  </sheetViews>
  <sheetFormatPr defaultColWidth="9.00390625" defaultRowHeight="12.75"/>
  <cols>
    <col min="1" max="1" width="5.25390625" style="0" customWidth="1"/>
    <col min="2" max="2" width="38.375" style="0" customWidth="1"/>
    <col min="3" max="3" width="9.875" style="0" customWidth="1"/>
    <col min="4" max="4" width="12.25390625" style="0" customWidth="1"/>
    <col min="5" max="5" width="10.375" style="0" customWidth="1"/>
    <col min="6" max="6" width="13.375" style="0" customWidth="1"/>
  </cols>
  <sheetData>
    <row r="1" spans="4:6" ht="15.75">
      <c r="D1" s="493" t="s">
        <v>496</v>
      </c>
      <c r="E1" s="493"/>
      <c r="F1" s="493"/>
    </row>
    <row r="2" spans="1:6" ht="27.75" customHeight="1">
      <c r="A2" s="747" t="s">
        <v>207</v>
      </c>
      <c r="B2" s="659"/>
      <c r="C2" s="659"/>
      <c r="D2" s="659"/>
      <c r="E2" s="659"/>
      <c r="F2" s="659"/>
    </row>
    <row r="3" ht="12.75">
      <c r="F3" s="34" t="s">
        <v>73</v>
      </c>
    </row>
    <row r="4" spans="1:6" ht="36" customHeight="1">
      <c r="A4" s="745" t="s">
        <v>210</v>
      </c>
      <c r="B4" s="745" t="s">
        <v>156</v>
      </c>
      <c r="C4" s="745" t="s">
        <v>678</v>
      </c>
      <c r="D4" s="767" t="s">
        <v>710</v>
      </c>
      <c r="E4" s="768"/>
      <c r="F4" s="703" t="s">
        <v>698</v>
      </c>
    </row>
    <row r="5" spans="1:6" ht="24">
      <c r="A5" s="746"/>
      <c r="B5" s="746"/>
      <c r="C5" s="746"/>
      <c r="D5" s="23" t="s">
        <v>208</v>
      </c>
      <c r="E5" s="23" t="s">
        <v>33</v>
      </c>
      <c r="F5" s="704"/>
    </row>
    <row r="6" spans="1:6" ht="12.75">
      <c r="A6" s="32">
        <v>1</v>
      </c>
      <c r="B6" s="2">
        <v>2</v>
      </c>
      <c r="C6" s="33">
        <v>3</v>
      </c>
      <c r="D6" s="33">
        <v>4</v>
      </c>
      <c r="E6" s="33">
        <v>5</v>
      </c>
      <c r="F6" s="2">
        <v>6</v>
      </c>
    </row>
    <row r="7" spans="1:6" ht="12.75">
      <c r="A7" s="3" t="s">
        <v>7</v>
      </c>
      <c r="B7" s="3" t="s">
        <v>193</v>
      </c>
      <c r="C7" s="3"/>
      <c r="D7" s="3"/>
      <c r="E7" s="3"/>
      <c r="F7" s="3"/>
    </row>
    <row r="8" spans="1:6" ht="12.75">
      <c r="A8" s="3"/>
      <c r="B8" s="3" t="s">
        <v>8</v>
      </c>
      <c r="C8" s="3"/>
      <c r="D8" s="3"/>
      <c r="E8" s="3"/>
      <c r="F8" s="3"/>
    </row>
    <row r="9" spans="1:6" ht="12.75">
      <c r="A9" s="3"/>
      <c r="B9" s="4" t="s">
        <v>194</v>
      </c>
      <c r="C9" s="4"/>
      <c r="D9" s="3"/>
      <c r="E9" s="3"/>
      <c r="F9" s="3"/>
    </row>
    <row r="10" spans="1:6" ht="12.75">
      <c r="A10" s="3" t="s">
        <v>9</v>
      </c>
      <c r="B10" s="4" t="s">
        <v>195</v>
      </c>
      <c r="C10" s="4"/>
      <c r="D10" s="3"/>
      <c r="E10" s="3"/>
      <c r="F10" s="3"/>
    </row>
    <row r="11" spans="1:6" ht="12.75">
      <c r="A11" s="3"/>
      <c r="B11" s="4" t="s">
        <v>8</v>
      </c>
      <c r="C11" s="4"/>
      <c r="D11" s="3"/>
      <c r="E11" s="3"/>
      <c r="F11" s="3"/>
    </row>
    <row r="12" spans="1:6" ht="12.75">
      <c r="A12" s="3"/>
      <c r="B12" s="4" t="s">
        <v>194</v>
      </c>
      <c r="C12" s="4"/>
      <c r="D12" s="3"/>
      <c r="E12" s="3"/>
      <c r="F12" s="3"/>
    </row>
    <row r="13" spans="1:6" ht="12.75">
      <c r="A13" s="3" t="s">
        <v>10</v>
      </c>
      <c r="B13" s="4" t="s">
        <v>196</v>
      </c>
      <c r="C13" s="4"/>
      <c r="D13" s="3"/>
      <c r="E13" s="3"/>
      <c r="F13" s="3"/>
    </row>
    <row r="14" spans="1:6" ht="12.75">
      <c r="A14" s="3" t="s">
        <v>11</v>
      </c>
      <c r="B14" s="4" t="s">
        <v>197</v>
      </c>
      <c r="C14" s="4"/>
      <c r="D14" s="3"/>
      <c r="E14" s="3"/>
      <c r="F14" s="3"/>
    </row>
    <row r="15" spans="1:6" ht="12.75">
      <c r="A15" s="3" t="s">
        <v>14</v>
      </c>
      <c r="B15" s="4" t="s">
        <v>198</v>
      </c>
      <c r="C15" s="4"/>
      <c r="D15" s="3"/>
      <c r="E15" s="3"/>
      <c r="F15" s="3"/>
    </row>
    <row r="16" spans="1:6" ht="12.75">
      <c r="A16" s="3"/>
      <c r="B16" s="4" t="s">
        <v>199</v>
      </c>
      <c r="C16" s="4"/>
      <c r="D16" s="3"/>
      <c r="E16" s="3"/>
      <c r="F16" s="3"/>
    </row>
    <row r="17" spans="1:6" ht="12.75">
      <c r="A17" s="3"/>
      <c r="B17" s="4" t="s">
        <v>200</v>
      </c>
      <c r="C17" s="4"/>
      <c r="D17" s="3"/>
      <c r="E17" s="3"/>
      <c r="F17" s="3"/>
    </row>
    <row r="18" spans="1:6" ht="12.75">
      <c r="A18" s="3"/>
      <c r="B18" s="4" t="s">
        <v>201</v>
      </c>
      <c r="C18" s="4"/>
      <c r="D18" s="3"/>
      <c r="E18" s="3"/>
      <c r="F18" s="3"/>
    </row>
    <row r="19" spans="1:6" ht="12.75">
      <c r="A19" s="3" t="s">
        <v>20</v>
      </c>
      <c r="B19" s="4" t="s">
        <v>202</v>
      </c>
      <c r="C19" s="4"/>
      <c r="D19" s="3"/>
      <c r="E19" s="3"/>
      <c r="F19" s="3"/>
    </row>
    <row r="20" spans="1:6" ht="12.75">
      <c r="A20" s="3" t="s">
        <v>21</v>
      </c>
      <c r="B20" s="4" t="s">
        <v>203</v>
      </c>
      <c r="C20" s="4"/>
      <c r="D20" s="3"/>
      <c r="E20" s="3"/>
      <c r="F20" s="3"/>
    </row>
    <row r="21" spans="1:6" ht="12.75">
      <c r="A21" s="3"/>
      <c r="B21" s="4" t="s">
        <v>8</v>
      </c>
      <c r="C21" s="4"/>
      <c r="D21" s="3"/>
      <c r="E21" s="3"/>
      <c r="F21" s="3"/>
    </row>
    <row r="22" spans="1:6" ht="12.75">
      <c r="A22" s="3"/>
      <c r="B22" s="4" t="s">
        <v>491</v>
      </c>
      <c r="C22" s="4"/>
      <c r="D22" s="3"/>
      <c r="E22" s="3"/>
      <c r="F22" s="3"/>
    </row>
    <row r="23" spans="1:6" ht="12.75">
      <c r="A23" s="3"/>
      <c r="B23" s="4" t="s">
        <v>492</v>
      </c>
      <c r="C23" s="131"/>
      <c r="D23" s="131"/>
      <c r="E23" s="131"/>
      <c r="F23" s="131"/>
    </row>
    <row r="24" spans="1:6" ht="12.75">
      <c r="A24" s="3"/>
      <c r="B24" s="4" t="s">
        <v>204</v>
      </c>
      <c r="C24" s="4"/>
      <c r="D24" s="3"/>
      <c r="E24" s="3"/>
      <c r="F24" s="3"/>
    </row>
    <row r="25" spans="1:6" ht="25.5">
      <c r="A25" s="3"/>
      <c r="B25" s="5" t="s">
        <v>205</v>
      </c>
      <c r="C25" s="5"/>
      <c r="D25" s="3"/>
      <c r="E25" s="3"/>
      <c r="F25" s="3"/>
    </row>
    <row r="26" spans="1:6" ht="38.25">
      <c r="A26" s="3"/>
      <c r="B26" s="6" t="s">
        <v>206</v>
      </c>
      <c r="C26" s="6"/>
      <c r="D26" s="3"/>
      <c r="E26" s="3"/>
      <c r="F26" s="3"/>
    </row>
    <row r="27" spans="1:6" ht="25.5">
      <c r="A27" s="3" t="s">
        <v>98</v>
      </c>
      <c r="B27" s="5" t="s">
        <v>209</v>
      </c>
      <c r="C27" s="5"/>
      <c r="D27" s="3"/>
      <c r="E27" s="3"/>
      <c r="F27" s="3"/>
    </row>
    <row r="28" spans="1:6" ht="12.75">
      <c r="A28" s="22"/>
      <c r="B28" s="48"/>
      <c r="C28" s="48"/>
      <c r="D28" s="22"/>
      <c r="E28" s="22"/>
      <c r="F28" s="22"/>
    </row>
    <row r="29" spans="1:7" ht="12.75">
      <c r="A29" s="49"/>
      <c r="B29" s="244"/>
      <c r="C29" s="50"/>
      <c r="D29" s="14"/>
      <c r="E29" s="14"/>
      <c r="F29" s="14"/>
      <c r="G29" s="14"/>
    </row>
    <row r="30" spans="2:6" ht="12.75">
      <c r="B30" s="244" t="s">
        <v>945</v>
      </c>
      <c r="C30" s="244"/>
      <c r="E30" s="244" t="s">
        <v>658</v>
      </c>
      <c r="F30" s="244" t="s">
        <v>659</v>
      </c>
    </row>
    <row r="31" spans="2:5" ht="12.75">
      <c r="B31" s="484"/>
      <c r="C31" s="484"/>
      <c r="D31" s="484"/>
      <c r="E31" s="484"/>
    </row>
    <row r="32" spans="2:6" ht="12.75">
      <c r="B32" s="244" t="s">
        <v>971</v>
      </c>
      <c r="C32" s="244"/>
      <c r="E32" s="244" t="s">
        <v>658</v>
      </c>
      <c r="F32" s="244" t="s">
        <v>659</v>
      </c>
    </row>
    <row r="33" spans="2:3" ht="12.75">
      <c r="B33" s="46"/>
      <c r="C33" s="46"/>
    </row>
    <row r="34" spans="2:3" ht="12.75">
      <c r="B34" s="46"/>
      <c r="C34" s="46"/>
    </row>
    <row r="35" spans="2:3" ht="12.75">
      <c r="B35" s="46"/>
      <c r="C35" s="46"/>
    </row>
    <row r="36" spans="2:3" ht="12.75">
      <c r="B36" s="46"/>
      <c r="C36" s="46"/>
    </row>
    <row r="37" spans="2:3" ht="12.75">
      <c r="B37" s="46"/>
      <c r="C37" s="46"/>
    </row>
    <row r="38" spans="2:3" ht="12.75">
      <c r="B38" s="46"/>
      <c r="C38" s="46"/>
    </row>
    <row r="39" spans="2:3" ht="12.75">
      <c r="B39" s="46"/>
      <c r="C39" s="46"/>
    </row>
    <row r="40" spans="2:3" ht="12.75">
      <c r="B40" s="46"/>
      <c r="C40" s="46"/>
    </row>
    <row r="41" spans="2:3" ht="12.75">
      <c r="B41" s="46"/>
      <c r="C41" s="46"/>
    </row>
    <row r="42" spans="2:3" ht="12.75">
      <c r="B42" s="46"/>
      <c r="C42" s="46"/>
    </row>
    <row r="43" spans="2:3" ht="12.75">
      <c r="B43" s="46"/>
      <c r="C43" s="46"/>
    </row>
    <row r="44" spans="2:3" ht="12.75">
      <c r="B44" s="46"/>
      <c r="C44" s="46"/>
    </row>
    <row r="45" spans="2:3" ht="12.75">
      <c r="B45" s="46"/>
      <c r="C45" s="46"/>
    </row>
    <row r="46" spans="2:3" ht="12.75">
      <c r="B46" s="46"/>
      <c r="C46" s="46"/>
    </row>
    <row r="47" spans="2:3" ht="12.75">
      <c r="B47" s="46"/>
      <c r="C47" s="46"/>
    </row>
    <row r="48" spans="2:3" ht="12.75">
      <c r="B48" s="46"/>
      <c r="C48" s="46"/>
    </row>
    <row r="49" spans="2:3" ht="12.75">
      <c r="B49" s="46"/>
      <c r="C49" s="46"/>
    </row>
    <row r="50" spans="2:3" ht="12.75">
      <c r="B50" s="46"/>
      <c r="C50" s="46"/>
    </row>
    <row r="51" spans="2:3" ht="12.75">
      <c r="B51" s="46"/>
      <c r="C51" s="46"/>
    </row>
    <row r="52" spans="2:3" ht="12.75">
      <c r="B52" s="46"/>
      <c r="C52" s="46"/>
    </row>
    <row r="53" spans="2:3" ht="12.75">
      <c r="B53" s="46"/>
      <c r="C53" s="46"/>
    </row>
    <row r="54" spans="2:3" ht="12.75">
      <c r="B54" s="46"/>
      <c r="C54" s="46"/>
    </row>
    <row r="55" spans="2:3" ht="12.75">
      <c r="B55" s="46"/>
      <c r="C55" s="46"/>
    </row>
    <row r="56" spans="2:3" ht="12.75">
      <c r="B56" s="46"/>
      <c r="C56" s="46"/>
    </row>
    <row r="57" spans="2:3" ht="12.75">
      <c r="B57" s="46"/>
      <c r="C57" s="46"/>
    </row>
    <row r="58" spans="2:3" ht="12.75">
      <c r="B58" s="46"/>
      <c r="C58" s="46"/>
    </row>
    <row r="59" spans="2:3" ht="12.75">
      <c r="B59" s="46"/>
      <c r="C59" s="46"/>
    </row>
    <row r="60" spans="2:3" ht="12.75">
      <c r="B60" s="46"/>
      <c r="C60" s="46"/>
    </row>
    <row r="61" spans="2:3" ht="12.75">
      <c r="B61" s="46"/>
      <c r="C61" s="46"/>
    </row>
    <row r="62" spans="2:3" ht="12.75">
      <c r="B62" s="46"/>
      <c r="C62" s="46"/>
    </row>
    <row r="63" spans="2:3" ht="12.75">
      <c r="B63" s="46"/>
      <c r="C63" s="46"/>
    </row>
    <row r="64" spans="2:3" ht="12.75">
      <c r="B64" s="46"/>
      <c r="C64" s="46"/>
    </row>
    <row r="65" spans="2:3" ht="12.75">
      <c r="B65" s="46"/>
      <c r="C65" s="46"/>
    </row>
    <row r="66" spans="2:3" ht="12.75">
      <c r="B66" s="46"/>
      <c r="C66" s="46"/>
    </row>
    <row r="67" spans="2:3" ht="12.75">
      <c r="B67" s="46"/>
      <c r="C67" s="46"/>
    </row>
    <row r="68" spans="2:3" ht="12.75">
      <c r="B68" s="46"/>
      <c r="C68" s="46"/>
    </row>
    <row r="69" spans="2:3" ht="12.75">
      <c r="B69" s="46"/>
      <c r="C69" s="46"/>
    </row>
    <row r="70" spans="2:3" ht="12.75">
      <c r="B70" s="46"/>
      <c r="C70" s="46"/>
    </row>
    <row r="71" spans="2:3" ht="12.75">
      <c r="B71" s="46"/>
      <c r="C71" s="46"/>
    </row>
    <row r="72" spans="2:3" ht="12.75">
      <c r="B72" s="46"/>
      <c r="C72" s="46"/>
    </row>
    <row r="73" spans="2:3" ht="12.75">
      <c r="B73" s="46"/>
      <c r="C73" s="46"/>
    </row>
    <row r="74" spans="2:3" ht="12.75">
      <c r="B74" s="46"/>
      <c r="C74" s="46"/>
    </row>
    <row r="75" spans="2:3" ht="12.75">
      <c r="B75" s="46"/>
      <c r="C75" s="46"/>
    </row>
    <row r="76" spans="2:3" ht="12.75">
      <c r="B76" s="46"/>
      <c r="C76" s="46"/>
    </row>
    <row r="77" spans="2:3" ht="12.75">
      <c r="B77" s="46"/>
      <c r="C77" s="46"/>
    </row>
    <row r="78" spans="2:3" ht="12.75">
      <c r="B78" s="46"/>
      <c r="C78" s="46"/>
    </row>
    <row r="79" spans="2:3" ht="12.75">
      <c r="B79" s="46"/>
      <c r="C79" s="46"/>
    </row>
    <row r="80" spans="2:3" ht="12.75">
      <c r="B80" s="46"/>
      <c r="C80" s="46"/>
    </row>
    <row r="81" spans="2:3" ht="12.75">
      <c r="B81" s="46"/>
      <c r="C81" s="46"/>
    </row>
    <row r="82" spans="2:3" ht="12.75">
      <c r="B82" s="46"/>
      <c r="C82" s="46"/>
    </row>
    <row r="83" spans="2:3" ht="12.75">
      <c r="B83" s="46"/>
      <c r="C83" s="46"/>
    </row>
    <row r="84" spans="2:3" ht="12.75">
      <c r="B84" s="46"/>
      <c r="C84" s="46"/>
    </row>
    <row r="85" spans="2:3" ht="12.75">
      <c r="B85" s="46"/>
      <c r="C85" s="46"/>
    </row>
    <row r="86" spans="2:3" ht="12.75">
      <c r="B86" s="46"/>
      <c r="C86" s="46"/>
    </row>
    <row r="87" spans="2:3" ht="12.75">
      <c r="B87" s="46"/>
      <c r="C87" s="46"/>
    </row>
    <row r="88" spans="2:3" ht="12.75">
      <c r="B88" s="46"/>
      <c r="C88" s="46"/>
    </row>
    <row r="89" spans="2:3" ht="12.75">
      <c r="B89" s="46"/>
      <c r="C89" s="46"/>
    </row>
    <row r="90" spans="2:3" ht="12.75">
      <c r="B90" s="46"/>
      <c r="C90" s="46"/>
    </row>
    <row r="91" spans="2:3" ht="12.75">
      <c r="B91" s="46"/>
      <c r="C91" s="46"/>
    </row>
    <row r="92" spans="2:3" ht="12.75">
      <c r="B92" s="46"/>
      <c r="C92" s="46"/>
    </row>
    <row r="93" spans="2:3" ht="12.75">
      <c r="B93" s="46"/>
      <c r="C93" s="46"/>
    </row>
    <row r="94" spans="2:3" ht="12.75">
      <c r="B94" s="46"/>
      <c r="C94" s="46"/>
    </row>
    <row r="95" spans="2:3" ht="12.75">
      <c r="B95" s="46"/>
      <c r="C95" s="46"/>
    </row>
    <row r="96" spans="2:3" ht="12.75">
      <c r="B96" s="46"/>
      <c r="C96" s="46"/>
    </row>
    <row r="97" spans="2:3" ht="12.75">
      <c r="B97" s="46"/>
      <c r="C97" s="46"/>
    </row>
    <row r="98" spans="2:3" ht="12.75">
      <c r="B98" s="46"/>
      <c r="C98" s="46"/>
    </row>
    <row r="99" spans="2:3" ht="12.75">
      <c r="B99" s="46"/>
      <c r="C99" s="46"/>
    </row>
    <row r="100" spans="2:3" ht="12.75">
      <c r="B100" s="46"/>
      <c r="C100" s="46"/>
    </row>
    <row r="101" spans="2:3" ht="12.75">
      <c r="B101" s="46"/>
      <c r="C101" s="46"/>
    </row>
    <row r="102" spans="2:3" ht="12.75">
      <c r="B102" s="46"/>
      <c r="C102" s="46"/>
    </row>
    <row r="103" spans="2:3" ht="12.75">
      <c r="B103" s="46"/>
      <c r="C103" s="46"/>
    </row>
    <row r="104" spans="2:3" ht="12.75">
      <c r="B104" s="46"/>
      <c r="C104" s="46"/>
    </row>
    <row r="105" spans="2:3" ht="12.75">
      <c r="B105" s="46"/>
      <c r="C105" s="46"/>
    </row>
    <row r="106" spans="2:3" ht="12.75">
      <c r="B106" s="46"/>
      <c r="C106" s="46"/>
    </row>
    <row r="107" spans="2:3" ht="12.75">
      <c r="B107" s="46"/>
      <c r="C107" s="46"/>
    </row>
    <row r="108" spans="2:3" ht="12.75">
      <c r="B108" s="46"/>
      <c r="C108" s="46"/>
    </row>
    <row r="109" spans="2:3" ht="12.75">
      <c r="B109" s="46"/>
      <c r="C109" s="46"/>
    </row>
    <row r="110" spans="2:3" ht="12.75">
      <c r="B110" s="46"/>
      <c r="C110" s="46"/>
    </row>
    <row r="111" spans="2:3" ht="12.75">
      <c r="B111" s="46"/>
      <c r="C111" s="46"/>
    </row>
    <row r="112" spans="2:3" ht="12.75">
      <c r="B112" s="46"/>
      <c r="C112" s="46"/>
    </row>
    <row r="113" spans="2:3" ht="12.75">
      <c r="B113" s="46"/>
      <c r="C113" s="46"/>
    </row>
    <row r="114" spans="2:3" ht="12.75">
      <c r="B114" s="46"/>
      <c r="C114" s="46"/>
    </row>
    <row r="115" spans="2:3" ht="12.75">
      <c r="B115" s="46"/>
      <c r="C115" s="46"/>
    </row>
    <row r="116" spans="2:3" ht="12.75">
      <c r="B116" s="46"/>
      <c r="C116" s="46"/>
    </row>
    <row r="117" spans="2:3" ht="12.75">
      <c r="B117" s="46"/>
      <c r="C117" s="46"/>
    </row>
    <row r="118" spans="2:3" ht="12.75">
      <c r="B118" s="46"/>
      <c r="C118" s="46"/>
    </row>
    <row r="119" spans="2:3" ht="12.75">
      <c r="B119" s="46"/>
      <c r="C119" s="46"/>
    </row>
    <row r="120" spans="2:3" ht="12.75">
      <c r="B120" s="46"/>
      <c r="C120" s="46"/>
    </row>
    <row r="121" spans="2:3" ht="12.75">
      <c r="B121" s="46"/>
      <c r="C121" s="46"/>
    </row>
    <row r="122" spans="2:3" ht="12.75">
      <c r="B122" s="46"/>
      <c r="C122" s="46"/>
    </row>
    <row r="123" spans="2:3" ht="12.75">
      <c r="B123" s="46"/>
      <c r="C123" s="46"/>
    </row>
    <row r="124" spans="2:3" ht="12.75">
      <c r="B124" s="46"/>
      <c r="C124" s="46"/>
    </row>
    <row r="125" spans="2:3" ht="12.75">
      <c r="B125" s="46"/>
      <c r="C125" s="46"/>
    </row>
    <row r="126" spans="2:3" ht="12.75">
      <c r="B126" s="46"/>
      <c r="C126" s="46"/>
    </row>
    <row r="127" spans="2:3" ht="12.75">
      <c r="B127" s="46"/>
      <c r="C127" s="46"/>
    </row>
    <row r="128" spans="2:3" ht="12.75">
      <c r="B128" s="46"/>
      <c r="C128" s="46"/>
    </row>
    <row r="129" spans="2:3" ht="12.75">
      <c r="B129" s="46"/>
      <c r="C129" s="46"/>
    </row>
    <row r="130" spans="2:3" ht="12.75">
      <c r="B130" s="46"/>
      <c r="C130" s="46"/>
    </row>
    <row r="131" spans="2:3" ht="12.75">
      <c r="B131" s="46"/>
      <c r="C131" s="46"/>
    </row>
    <row r="132" spans="2:3" ht="12.75">
      <c r="B132" s="46"/>
      <c r="C132" s="46"/>
    </row>
    <row r="133" spans="2:3" ht="12.75">
      <c r="B133" s="46"/>
      <c r="C133" s="46"/>
    </row>
    <row r="134" spans="2:3" ht="12.75">
      <c r="B134" s="46"/>
      <c r="C134" s="46"/>
    </row>
    <row r="135" spans="2:3" ht="12.75">
      <c r="B135" s="46"/>
      <c r="C135" s="46"/>
    </row>
    <row r="136" spans="2:3" ht="12.75">
      <c r="B136" s="46"/>
      <c r="C136" s="46"/>
    </row>
    <row r="137" spans="2:3" ht="12.75">
      <c r="B137" s="46"/>
      <c r="C137" s="46"/>
    </row>
    <row r="138" spans="2:3" ht="12.75">
      <c r="B138" s="46"/>
      <c r="C138" s="46"/>
    </row>
    <row r="139" spans="2:3" ht="12.75">
      <c r="B139" s="46"/>
      <c r="C139" s="46"/>
    </row>
    <row r="140" spans="2:3" ht="12.75">
      <c r="B140" s="46"/>
      <c r="C140" s="46"/>
    </row>
    <row r="141" spans="2:3" ht="12.75">
      <c r="B141" s="46"/>
      <c r="C141" s="46"/>
    </row>
    <row r="142" spans="2:3" ht="12.75">
      <c r="B142" s="46"/>
      <c r="C142" s="46"/>
    </row>
    <row r="143" spans="2:3" ht="12.75">
      <c r="B143" s="46"/>
      <c r="C143" s="46"/>
    </row>
    <row r="144" spans="2:3" ht="12.75">
      <c r="B144" s="46"/>
      <c r="C144" s="46"/>
    </row>
    <row r="145" spans="2:3" ht="12.75">
      <c r="B145" s="46"/>
      <c r="C145" s="46"/>
    </row>
    <row r="146" spans="2:3" ht="12.75">
      <c r="B146" s="46"/>
      <c r="C146" s="46"/>
    </row>
    <row r="147" spans="2:3" ht="12.75">
      <c r="B147" s="46"/>
      <c r="C147" s="46"/>
    </row>
    <row r="148" spans="2:3" ht="12.75">
      <c r="B148" s="46"/>
      <c r="C148" s="46"/>
    </row>
    <row r="149" spans="2:3" ht="12.75">
      <c r="B149" s="46"/>
      <c r="C149" s="46"/>
    </row>
    <row r="150" spans="2:3" ht="12.75">
      <c r="B150" s="46"/>
      <c r="C150" s="46"/>
    </row>
    <row r="151" spans="2:3" ht="12.75">
      <c r="B151" s="46"/>
      <c r="C151" s="46"/>
    </row>
    <row r="152" spans="2:3" ht="12.75">
      <c r="B152" s="46"/>
      <c r="C152" s="46"/>
    </row>
    <row r="153" spans="2:3" ht="12.75">
      <c r="B153" s="46"/>
      <c r="C153" s="46"/>
    </row>
    <row r="154" spans="2:3" ht="12.75">
      <c r="B154" s="46"/>
      <c r="C154" s="46"/>
    </row>
    <row r="155" spans="2:3" ht="12.75">
      <c r="B155" s="46"/>
      <c r="C155" s="46"/>
    </row>
    <row r="156" spans="2:3" ht="12.75">
      <c r="B156" s="46"/>
      <c r="C156" s="46"/>
    </row>
    <row r="157" spans="2:3" ht="12.75">
      <c r="B157" s="46"/>
      <c r="C157" s="46"/>
    </row>
    <row r="158" spans="2:3" ht="12.75">
      <c r="B158" s="46"/>
      <c r="C158" s="46"/>
    </row>
    <row r="159" spans="2:3" ht="12.75">
      <c r="B159" s="46"/>
      <c r="C159" s="46"/>
    </row>
    <row r="160" spans="2:3" ht="12.75">
      <c r="B160" s="46"/>
      <c r="C160" s="46"/>
    </row>
    <row r="161" spans="2:3" ht="12.75">
      <c r="B161" s="46"/>
      <c r="C161" s="46"/>
    </row>
    <row r="162" spans="2:3" ht="12.75">
      <c r="B162" s="46"/>
      <c r="C162" s="46"/>
    </row>
    <row r="163" spans="2:3" ht="12.75">
      <c r="B163" s="46"/>
      <c r="C163" s="46"/>
    </row>
    <row r="164" spans="2:3" ht="12.75">
      <c r="B164" s="46"/>
      <c r="C164" s="46"/>
    </row>
    <row r="165" spans="2:3" ht="12.75">
      <c r="B165" s="46"/>
      <c r="C165" s="46"/>
    </row>
    <row r="166" spans="2:3" ht="12.75">
      <c r="B166" s="46"/>
      <c r="C166" s="46"/>
    </row>
    <row r="167" spans="2:3" ht="12.75">
      <c r="B167" s="46"/>
      <c r="C167" s="46"/>
    </row>
    <row r="168" spans="2:3" ht="12.75">
      <c r="B168" s="46"/>
      <c r="C168" s="46"/>
    </row>
    <row r="169" spans="2:3" ht="12.75">
      <c r="B169" s="46"/>
      <c r="C169" s="46"/>
    </row>
    <row r="170" spans="2:3" ht="12.75">
      <c r="B170" s="46"/>
      <c r="C170" s="46"/>
    </row>
    <row r="171" spans="2:3" ht="12.75">
      <c r="B171" s="46"/>
      <c r="C171" s="46"/>
    </row>
    <row r="172" spans="2:3" ht="12.75">
      <c r="B172" s="46"/>
      <c r="C172" s="46"/>
    </row>
    <row r="173" spans="2:3" ht="12.75">
      <c r="B173" s="46"/>
      <c r="C173" s="46"/>
    </row>
    <row r="174" spans="2:3" ht="12.75">
      <c r="B174" s="46"/>
      <c r="C174" s="46"/>
    </row>
    <row r="175" spans="2:3" ht="12.75">
      <c r="B175" s="46"/>
      <c r="C175" s="46"/>
    </row>
    <row r="176" spans="2:3" ht="12.75">
      <c r="B176" s="46"/>
      <c r="C176" s="46"/>
    </row>
    <row r="177" spans="2:3" ht="12.75">
      <c r="B177" s="46"/>
      <c r="C177" s="46"/>
    </row>
    <row r="178" spans="2:3" ht="12.75">
      <c r="B178" s="46"/>
      <c r="C178" s="46"/>
    </row>
    <row r="179" spans="2:3" ht="12.75">
      <c r="B179" s="46"/>
      <c r="C179" s="46"/>
    </row>
    <row r="180" spans="2:3" ht="12.75">
      <c r="B180" s="46"/>
      <c r="C180" s="46"/>
    </row>
    <row r="181" spans="2:3" ht="12.75">
      <c r="B181" s="46"/>
      <c r="C181" s="46"/>
    </row>
    <row r="182" spans="2:3" ht="12.75">
      <c r="B182" s="46"/>
      <c r="C182" s="46"/>
    </row>
    <row r="183" spans="2:3" ht="12.75">
      <c r="B183" s="46"/>
      <c r="C183" s="46"/>
    </row>
    <row r="184" spans="2:3" ht="12.75">
      <c r="B184" s="46"/>
      <c r="C184" s="46"/>
    </row>
    <row r="185" spans="2:3" ht="12.75">
      <c r="B185" s="46"/>
      <c r="C185" s="46"/>
    </row>
    <row r="186" spans="2:3" ht="12.75">
      <c r="B186" s="46"/>
      <c r="C186" s="46"/>
    </row>
    <row r="187" spans="2:3" ht="12.75">
      <c r="B187" s="46"/>
      <c r="C187" s="46"/>
    </row>
    <row r="188" spans="2:3" ht="12.75">
      <c r="B188" s="46"/>
      <c r="C188" s="46"/>
    </row>
    <row r="189" spans="2:3" ht="12.75">
      <c r="B189" s="46"/>
      <c r="C189" s="46"/>
    </row>
    <row r="190" spans="2:3" ht="12.75">
      <c r="B190" s="46"/>
      <c r="C190" s="46"/>
    </row>
    <row r="191" spans="2:3" ht="12.75">
      <c r="B191" s="46"/>
      <c r="C191" s="46"/>
    </row>
    <row r="192" spans="2:3" ht="12.75">
      <c r="B192" s="46"/>
      <c r="C192" s="46"/>
    </row>
    <row r="193" spans="2:3" ht="12.75">
      <c r="B193" s="46"/>
      <c r="C193" s="46"/>
    </row>
    <row r="194" spans="2:3" ht="12.75">
      <c r="B194" s="46"/>
      <c r="C194" s="46"/>
    </row>
    <row r="195" spans="2:3" ht="12.75">
      <c r="B195" s="46"/>
      <c r="C195" s="46"/>
    </row>
    <row r="196" spans="2:3" ht="12.75">
      <c r="B196" s="46"/>
      <c r="C196" s="46"/>
    </row>
    <row r="197" spans="2:3" ht="12.75">
      <c r="B197" s="46"/>
      <c r="C197" s="46"/>
    </row>
    <row r="198" spans="2:3" ht="12.75">
      <c r="B198" s="46"/>
      <c r="C198" s="46"/>
    </row>
    <row r="199" spans="2:3" ht="12.75">
      <c r="B199" s="46"/>
      <c r="C199" s="46"/>
    </row>
    <row r="200" spans="2:3" ht="12.75">
      <c r="B200" s="46"/>
      <c r="C200" s="46"/>
    </row>
    <row r="201" spans="2:3" ht="12.75">
      <c r="B201" s="46"/>
      <c r="C201" s="46"/>
    </row>
    <row r="202" spans="2:3" ht="12.75">
      <c r="B202" s="46"/>
      <c r="C202" s="46"/>
    </row>
    <row r="203" spans="2:3" ht="12.75">
      <c r="B203" s="46"/>
      <c r="C203" s="46"/>
    </row>
    <row r="204" spans="2:3" ht="12.75">
      <c r="B204" s="46"/>
      <c r="C204" s="46"/>
    </row>
    <row r="205" spans="2:3" ht="12.75">
      <c r="B205" s="46"/>
      <c r="C205" s="46"/>
    </row>
    <row r="206" spans="2:3" ht="12.75">
      <c r="B206" s="46"/>
      <c r="C206" s="46"/>
    </row>
    <row r="207" spans="2:3" ht="12.75">
      <c r="B207" s="46"/>
      <c r="C207" s="46"/>
    </row>
    <row r="208" spans="2:3" ht="12.75">
      <c r="B208" s="46"/>
      <c r="C208" s="46"/>
    </row>
    <row r="209" spans="2:3" ht="12.75">
      <c r="B209" s="46"/>
      <c r="C209" s="46"/>
    </row>
    <row r="210" spans="2:3" ht="12.75">
      <c r="B210" s="46"/>
      <c r="C210" s="46"/>
    </row>
    <row r="211" spans="2:3" ht="12.75">
      <c r="B211" s="46"/>
      <c r="C211" s="46"/>
    </row>
    <row r="212" spans="2:3" ht="12.75">
      <c r="B212" s="46"/>
      <c r="C212" s="46"/>
    </row>
    <row r="213" spans="2:3" ht="12.75">
      <c r="B213" s="46"/>
      <c r="C213" s="46"/>
    </row>
    <row r="214" spans="2:3" ht="12.75">
      <c r="B214" s="46"/>
      <c r="C214" s="46"/>
    </row>
    <row r="215" spans="2:3" ht="12.75">
      <c r="B215" s="46"/>
      <c r="C215" s="46"/>
    </row>
    <row r="216" spans="2:3" ht="12.75">
      <c r="B216" s="46"/>
      <c r="C216" s="46"/>
    </row>
    <row r="217" spans="2:3" ht="12.75">
      <c r="B217" s="46"/>
      <c r="C217" s="46"/>
    </row>
    <row r="218" spans="2:3" ht="12.75">
      <c r="B218" s="46"/>
      <c r="C218" s="46"/>
    </row>
    <row r="219" spans="2:3" ht="12.75">
      <c r="B219" s="46"/>
      <c r="C219" s="46"/>
    </row>
    <row r="220" spans="2:3" ht="12.75">
      <c r="B220" s="46"/>
      <c r="C220" s="46"/>
    </row>
    <row r="221" spans="2:3" ht="12.75">
      <c r="B221" s="46"/>
      <c r="C221" s="46"/>
    </row>
    <row r="222" spans="2:3" ht="12.75">
      <c r="B222" s="46"/>
      <c r="C222" s="46"/>
    </row>
    <row r="223" spans="2:3" ht="12.75">
      <c r="B223" s="46"/>
      <c r="C223" s="46"/>
    </row>
  </sheetData>
  <mergeCells count="8">
    <mergeCell ref="B31:E31"/>
    <mergeCell ref="A4:A5"/>
    <mergeCell ref="C4:C5"/>
    <mergeCell ref="D1:F1"/>
    <mergeCell ref="A2:F2"/>
    <mergeCell ref="D4:E4"/>
    <mergeCell ref="B4:B5"/>
    <mergeCell ref="F4:F5"/>
  </mergeCells>
  <printOptions/>
  <pageMargins left="0.75" right="0.4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P15" sqref="P15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17.00390625" style="0" customWidth="1"/>
    <col min="4" max="4" width="21.875" style="0" customWidth="1"/>
  </cols>
  <sheetData>
    <row r="1" spans="2:4" ht="12.75">
      <c r="B1" s="674" t="s">
        <v>497</v>
      </c>
      <c r="C1" s="674"/>
      <c r="D1" s="674"/>
    </row>
    <row r="2" spans="1:4" ht="18" customHeight="1">
      <c r="A2" s="769" t="s">
        <v>711</v>
      </c>
      <c r="B2" s="769"/>
      <c r="C2" s="769"/>
      <c r="D2" s="769"/>
    </row>
    <row r="3" spans="1:4" ht="12.75">
      <c r="A3" s="769"/>
      <c r="B3" s="769"/>
      <c r="C3" s="769"/>
      <c r="D3" s="769"/>
    </row>
    <row r="4" spans="1:4" ht="15.75">
      <c r="A4" s="83"/>
      <c r="B4" s="83"/>
      <c r="C4" s="83"/>
      <c r="D4" s="83"/>
    </row>
    <row r="5" spans="1:4" ht="15.75">
      <c r="A5" s="31"/>
      <c r="B5" s="31"/>
      <c r="C5" s="31"/>
      <c r="D5" s="31"/>
    </row>
    <row r="6" spans="1:4" ht="21.75" customHeight="1">
      <c r="A6" s="770" t="s">
        <v>326</v>
      </c>
      <c r="B6" s="772" t="s">
        <v>332</v>
      </c>
      <c r="C6" s="772" t="s">
        <v>0</v>
      </c>
      <c r="D6" s="770" t="s">
        <v>1</v>
      </c>
    </row>
    <row r="7" spans="1:4" ht="88.5" customHeight="1">
      <c r="A7" s="771"/>
      <c r="B7" s="772"/>
      <c r="C7" s="772"/>
      <c r="D7" s="771"/>
    </row>
    <row r="8" spans="1:4" ht="15.75">
      <c r="A8" s="84">
        <v>1</v>
      </c>
      <c r="B8" s="85"/>
      <c r="C8" s="86"/>
      <c r="D8" s="86"/>
    </row>
    <row r="9" spans="1:4" ht="15.75">
      <c r="A9" s="84">
        <v>2</v>
      </c>
      <c r="B9" s="85"/>
      <c r="C9" s="86"/>
      <c r="D9" s="86"/>
    </row>
    <row r="10" spans="1:4" ht="15.75">
      <c r="A10" s="84"/>
      <c r="B10" s="85"/>
      <c r="C10" s="85"/>
      <c r="D10" s="85"/>
    </row>
    <row r="11" spans="1:4" ht="15.75">
      <c r="A11" s="31"/>
      <c r="B11" s="31"/>
      <c r="C11" s="31"/>
      <c r="D11" s="31"/>
    </row>
    <row r="12" spans="1:4" ht="15.75">
      <c r="A12" s="31"/>
      <c r="B12" s="87"/>
      <c r="C12" s="88"/>
      <c r="D12" s="31"/>
    </row>
    <row r="13" spans="1:4" ht="15.75">
      <c r="A13" s="673"/>
      <c r="B13" s="673"/>
      <c r="C13" s="673"/>
      <c r="D13" s="673"/>
    </row>
    <row r="14" spans="1:4" ht="15.75">
      <c r="A14" s="673"/>
      <c r="B14" s="673"/>
      <c r="C14" s="673"/>
      <c r="D14" s="673"/>
    </row>
    <row r="15" spans="1:4" ht="15.75">
      <c r="A15" s="673"/>
      <c r="B15" s="673"/>
      <c r="C15" s="673"/>
      <c r="D15" s="673"/>
    </row>
  </sheetData>
  <mergeCells count="9">
    <mergeCell ref="B1:D1"/>
    <mergeCell ref="A13:D13"/>
    <mergeCell ref="A14:D14"/>
    <mergeCell ref="A15:D15"/>
    <mergeCell ref="A2:D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1"/>
  <sheetViews>
    <sheetView zoomScaleSheetLayoutView="100" workbookViewId="0" topLeftCell="A37">
      <selection activeCell="A42" sqref="A42:A43"/>
    </sheetView>
  </sheetViews>
  <sheetFormatPr defaultColWidth="9.00390625" defaultRowHeight="12.75"/>
  <cols>
    <col min="1" max="1" width="4.625" style="0" customWidth="1"/>
    <col min="2" max="2" width="43.00390625" style="0" customWidth="1"/>
    <col min="3" max="4" width="6.75390625" style="0" customWidth="1"/>
    <col min="5" max="5" width="7.00390625" style="0" customWidth="1"/>
    <col min="6" max="6" width="8.25390625" style="0" customWidth="1"/>
    <col min="7" max="7" width="7.00390625" style="0" customWidth="1"/>
    <col min="8" max="8" width="6.00390625" style="0" customWidth="1"/>
    <col min="9" max="9" width="6.75390625" style="0" customWidth="1"/>
    <col min="11" max="11" width="5.125" style="0" customWidth="1"/>
    <col min="12" max="12" width="8.00390625" style="0" customWidth="1"/>
    <col min="14" max="14" width="5.75390625" style="0" customWidth="1"/>
    <col min="16" max="16" width="4.75390625" style="0" customWidth="1"/>
    <col min="17" max="17" width="6.625" style="0" customWidth="1"/>
    <col min="19" max="19" width="5.625" style="0" customWidth="1"/>
    <col min="20" max="20" width="7.625" style="0" customWidth="1"/>
    <col min="21" max="21" width="7.125" style="0" customWidth="1"/>
    <col min="22" max="22" width="7.75390625" style="0" customWidth="1"/>
    <col min="23" max="23" width="9.75390625" style="0" customWidth="1"/>
  </cols>
  <sheetData>
    <row r="1" spans="3:22" ht="12" customHeight="1">
      <c r="C1" s="493" t="s">
        <v>487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23" ht="16.5" customHeight="1">
      <c r="A2" s="531" t="s">
        <v>661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</row>
    <row r="3" spans="1:23" ht="12" customHeight="1">
      <c r="A3" s="38"/>
      <c r="B3" s="533"/>
      <c r="C3" s="533"/>
      <c r="D3" s="533"/>
      <c r="E3" s="533"/>
      <c r="F3" s="533"/>
      <c r="G3" s="533"/>
      <c r="H3" s="533"/>
      <c r="I3" s="533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92" t="s">
        <v>73</v>
      </c>
      <c r="V3" s="492"/>
      <c r="W3" s="464"/>
    </row>
    <row r="4" spans="1:12" ht="5.25" customHeight="1">
      <c r="A4" s="38"/>
      <c r="B4" s="228"/>
      <c r="C4" s="228"/>
      <c r="D4" s="228"/>
      <c r="E4" s="228"/>
      <c r="F4" s="228"/>
      <c r="G4" s="228"/>
      <c r="H4" s="228"/>
      <c r="I4" s="228"/>
      <c r="J4" s="227"/>
      <c r="K4" s="227"/>
      <c r="L4" s="227"/>
    </row>
    <row r="5" spans="1:23" ht="12.75" customHeight="1">
      <c r="A5" s="532" t="s">
        <v>152</v>
      </c>
      <c r="B5" s="534" t="s">
        <v>118</v>
      </c>
      <c r="C5" s="494" t="s">
        <v>429</v>
      </c>
      <c r="D5" s="495"/>
      <c r="E5" s="495"/>
      <c r="F5" s="495"/>
      <c r="G5" s="495"/>
      <c r="H5" s="495"/>
      <c r="I5" s="495"/>
      <c r="J5" s="487"/>
      <c r="K5" s="141"/>
      <c r="L5" s="141"/>
      <c r="M5" s="488" t="s">
        <v>428</v>
      </c>
      <c r="N5" s="489"/>
      <c r="O5" s="499" t="s">
        <v>431</v>
      </c>
      <c r="P5" s="496"/>
      <c r="Q5" s="496"/>
      <c r="R5" s="496"/>
      <c r="S5" s="496"/>
      <c r="T5" s="496"/>
      <c r="U5" s="496"/>
      <c r="V5" s="497"/>
      <c r="W5" s="140"/>
    </row>
    <row r="6" spans="1:22" ht="13.5" customHeight="1">
      <c r="A6" s="532"/>
      <c r="B6" s="534"/>
      <c r="C6" s="503" t="s">
        <v>662</v>
      </c>
      <c r="D6" s="503"/>
      <c r="E6" s="535" t="s">
        <v>663</v>
      </c>
      <c r="F6" s="500"/>
      <c r="G6" s="500"/>
      <c r="H6" s="501" t="s">
        <v>425</v>
      </c>
      <c r="I6" s="501" t="s">
        <v>666</v>
      </c>
      <c r="J6" s="501" t="s">
        <v>664</v>
      </c>
      <c r="K6" s="501" t="s">
        <v>425</v>
      </c>
      <c r="L6" s="501" t="s">
        <v>667</v>
      </c>
      <c r="M6" s="490" t="s">
        <v>665</v>
      </c>
      <c r="N6" s="486" t="s">
        <v>668</v>
      </c>
      <c r="O6" s="483" t="s">
        <v>669</v>
      </c>
      <c r="P6" s="504" t="s">
        <v>430</v>
      </c>
      <c r="Q6" s="501" t="s">
        <v>650</v>
      </c>
      <c r="R6" s="498" t="s">
        <v>670</v>
      </c>
      <c r="S6" s="504" t="s">
        <v>430</v>
      </c>
      <c r="T6" s="491" t="s">
        <v>671</v>
      </c>
      <c r="U6" s="491" t="s">
        <v>672</v>
      </c>
      <c r="V6" s="491" t="s">
        <v>427</v>
      </c>
    </row>
    <row r="7" spans="1:22" ht="54.75" customHeight="1">
      <c r="A7" s="532"/>
      <c r="B7" s="534"/>
      <c r="C7" s="132" t="s">
        <v>133</v>
      </c>
      <c r="D7" s="132" t="s">
        <v>275</v>
      </c>
      <c r="E7" s="132" t="s">
        <v>133</v>
      </c>
      <c r="F7" s="132" t="s">
        <v>517</v>
      </c>
      <c r="G7" s="132" t="s">
        <v>518</v>
      </c>
      <c r="H7" s="502"/>
      <c r="I7" s="502"/>
      <c r="J7" s="502"/>
      <c r="K7" s="502"/>
      <c r="L7" s="502"/>
      <c r="M7" s="490"/>
      <c r="N7" s="482"/>
      <c r="O7" s="483"/>
      <c r="P7" s="504"/>
      <c r="Q7" s="502"/>
      <c r="R7" s="498"/>
      <c r="S7" s="504"/>
      <c r="T7" s="491"/>
      <c r="U7" s="491"/>
      <c r="V7" s="491"/>
    </row>
    <row r="8" spans="1:23" ht="9" customHeight="1">
      <c r="A8" s="128">
        <v>1</v>
      </c>
      <c r="B8" s="129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  <c r="M8" s="130">
        <v>13</v>
      </c>
      <c r="N8" s="130">
        <v>14</v>
      </c>
      <c r="O8" s="130">
        <v>15</v>
      </c>
      <c r="P8" s="130">
        <v>16</v>
      </c>
      <c r="Q8" s="130">
        <v>17</v>
      </c>
      <c r="R8" s="130">
        <v>18</v>
      </c>
      <c r="S8" s="130">
        <v>19</v>
      </c>
      <c r="T8" s="130">
        <v>20</v>
      </c>
      <c r="U8" s="130">
        <v>21</v>
      </c>
      <c r="V8" s="130">
        <v>22</v>
      </c>
      <c r="W8" s="395"/>
    </row>
    <row r="9" spans="1:22" ht="12.75">
      <c r="A9" s="35" t="s">
        <v>7</v>
      </c>
      <c r="B9" s="136" t="s">
        <v>97</v>
      </c>
      <c r="C9" s="3"/>
      <c r="D9" s="3"/>
      <c r="E9" s="3"/>
      <c r="F9" s="3"/>
      <c r="G9" s="3"/>
      <c r="H9" s="131" t="e">
        <f>G9/G$40</f>
        <v>#DIV/0!</v>
      </c>
      <c r="I9" s="127" t="e">
        <f>G9/E9-1</f>
        <v>#DIV/0!</v>
      </c>
      <c r="J9" s="3"/>
      <c r="K9" s="131" t="e">
        <f>J9/J$40</f>
        <v>#DIV/0!</v>
      </c>
      <c r="L9" s="127" t="e">
        <f>J9/E9-1</f>
        <v>#DIV/0!</v>
      </c>
      <c r="M9" s="117"/>
      <c r="N9" s="118" t="e">
        <f aca="true" t="shared" si="0" ref="N9:N38">M9/E9-1</f>
        <v>#DIV/0!</v>
      </c>
      <c r="O9" s="3"/>
      <c r="P9" s="131" t="e">
        <f>O9/O$40</f>
        <v>#DIV/0!</v>
      </c>
      <c r="Q9" s="3" t="e">
        <f>O9/E9-1</f>
        <v>#DIV/0!</v>
      </c>
      <c r="R9" s="3">
        <f>'Т3'!M97</f>
        <v>0</v>
      </c>
      <c r="S9" s="131" t="e">
        <f>R9/R$40</f>
        <v>#DIV/0!</v>
      </c>
      <c r="T9" s="3" t="e">
        <f>R9/E9-1</f>
        <v>#DIV/0!</v>
      </c>
      <c r="U9" s="3" t="e">
        <f>R9/O9-1</f>
        <v>#DIV/0!</v>
      </c>
      <c r="V9" s="3">
        <f>R9-J9</f>
        <v>0</v>
      </c>
    </row>
    <row r="10" spans="1:22" ht="12.75">
      <c r="A10" s="35" t="s">
        <v>9</v>
      </c>
      <c r="B10" s="136" t="s">
        <v>119</v>
      </c>
      <c r="C10" s="3"/>
      <c r="D10" s="3"/>
      <c r="E10" s="3"/>
      <c r="F10" s="3"/>
      <c r="G10" s="3"/>
      <c r="H10" s="131" t="e">
        <f aca="true" t="shared" si="1" ref="H10:H34">G10/G$40</f>
        <v>#DIV/0!</v>
      </c>
      <c r="I10" s="127" t="e">
        <f>G10/E10-1</f>
        <v>#DIV/0!</v>
      </c>
      <c r="J10" s="3"/>
      <c r="K10" s="131" t="e">
        <f>J10/J$40</f>
        <v>#DIV/0!</v>
      </c>
      <c r="L10" s="127" t="e">
        <f aca="true" t="shared" si="2" ref="L10:L38">J10/E10-1</f>
        <v>#DIV/0!</v>
      </c>
      <c r="M10" s="117"/>
      <c r="N10" s="118" t="e">
        <f t="shared" si="0"/>
        <v>#DIV/0!</v>
      </c>
      <c r="O10" s="3"/>
      <c r="P10" s="131" t="e">
        <f>O10/O$40</f>
        <v>#DIV/0!</v>
      </c>
      <c r="Q10" s="3" t="e">
        <f aca="true" t="shared" si="3" ref="Q10:Q41">O10/E10-1</f>
        <v>#DIV/0!</v>
      </c>
      <c r="R10" s="3"/>
      <c r="S10" s="131" t="e">
        <f>R10/R$40</f>
        <v>#DIV/0!</v>
      </c>
      <c r="T10" s="3" t="e">
        <f aca="true" t="shared" si="4" ref="T10:T41">R10/E10-1</f>
        <v>#DIV/0!</v>
      </c>
      <c r="U10" s="3" t="e">
        <f aca="true" t="shared" si="5" ref="U10:U40">R10/O10-1</f>
        <v>#DIV/0!</v>
      </c>
      <c r="V10" s="3">
        <f aca="true" t="shared" si="6" ref="V10:V41">R10-J10</f>
        <v>0</v>
      </c>
    </row>
    <row r="11" spans="1:22" ht="14.25" customHeight="1">
      <c r="A11" s="35" t="s">
        <v>10</v>
      </c>
      <c r="B11" s="136" t="s">
        <v>134</v>
      </c>
      <c r="C11" s="3"/>
      <c r="D11" s="3"/>
      <c r="E11" s="3"/>
      <c r="F11" s="3"/>
      <c r="G11" s="3"/>
      <c r="H11" s="131" t="e">
        <f t="shared" si="1"/>
        <v>#DIV/0!</v>
      </c>
      <c r="I11" s="127" t="e">
        <f aca="true" t="shared" si="7" ref="I11:I38">G11/E11-1</f>
        <v>#DIV/0!</v>
      </c>
      <c r="J11" s="3"/>
      <c r="K11" s="131" t="e">
        <f aca="true" t="shared" si="8" ref="K11:K35">J11/J$40</f>
        <v>#DIV/0!</v>
      </c>
      <c r="L11" s="127" t="e">
        <f t="shared" si="2"/>
        <v>#DIV/0!</v>
      </c>
      <c r="M11" s="117"/>
      <c r="N11" s="118" t="e">
        <f t="shared" si="0"/>
        <v>#DIV/0!</v>
      </c>
      <c r="O11" s="3"/>
      <c r="P11" s="131" t="e">
        <f>O11/O$40</f>
        <v>#DIV/0!</v>
      </c>
      <c r="Q11" s="3" t="e">
        <f t="shared" si="3"/>
        <v>#DIV/0!</v>
      </c>
      <c r="R11" s="3"/>
      <c r="S11" s="131" t="e">
        <f>R11/R$40</f>
        <v>#DIV/0!</v>
      </c>
      <c r="T11" s="3" t="e">
        <f t="shared" si="4"/>
        <v>#DIV/0!</v>
      </c>
      <c r="U11" s="3" t="e">
        <f t="shared" si="5"/>
        <v>#DIV/0!</v>
      </c>
      <c r="V11" s="3">
        <f t="shared" si="6"/>
        <v>0</v>
      </c>
    </row>
    <row r="12" spans="1:22" ht="12.75">
      <c r="A12" s="35" t="s">
        <v>11</v>
      </c>
      <c r="B12" s="137" t="s">
        <v>135</v>
      </c>
      <c r="C12" s="3"/>
      <c r="D12" s="3"/>
      <c r="E12" s="3"/>
      <c r="F12" s="3"/>
      <c r="G12" s="3"/>
      <c r="H12" s="131" t="e">
        <f t="shared" si="1"/>
        <v>#DIV/0!</v>
      </c>
      <c r="I12" s="127" t="e">
        <f>G12/E12-1</f>
        <v>#DIV/0!</v>
      </c>
      <c r="J12" s="3"/>
      <c r="K12" s="131" t="e">
        <f t="shared" si="8"/>
        <v>#DIV/0!</v>
      </c>
      <c r="L12" s="127" t="e">
        <f t="shared" si="2"/>
        <v>#DIV/0!</v>
      </c>
      <c r="M12" s="117"/>
      <c r="N12" s="118" t="e">
        <f t="shared" si="0"/>
        <v>#DIV/0!</v>
      </c>
      <c r="O12" s="3"/>
      <c r="P12" s="131" t="e">
        <f aca="true" t="shared" si="9" ref="P12:P35">O12/O$40</f>
        <v>#DIV/0!</v>
      </c>
      <c r="Q12" s="3" t="e">
        <f t="shared" si="3"/>
        <v>#DIV/0!</v>
      </c>
      <c r="R12" s="3"/>
      <c r="S12" s="131" t="e">
        <f aca="true" t="shared" si="10" ref="S12:S38">R12/R$40</f>
        <v>#DIV/0!</v>
      </c>
      <c r="T12" s="3" t="e">
        <f t="shared" si="4"/>
        <v>#DIV/0!</v>
      </c>
      <c r="U12" s="3" t="e">
        <f t="shared" si="5"/>
        <v>#DIV/0!</v>
      </c>
      <c r="V12" s="3">
        <f t="shared" si="6"/>
        <v>0</v>
      </c>
    </row>
    <row r="13" spans="1:22" ht="13.5" customHeight="1">
      <c r="A13" s="35" t="s">
        <v>14</v>
      </c>
      <c r="B13" s="136" t="s">
        <v>120</v>
      </c>
      <c r="C13" s="3"/>
      <c r="D13" s="3"/>
      <c r="E13" s="3"/>
      <c r="F13" s="3"/>
      <c r="G13" s="3"/>
      <c r="H13" s="131" t="e">
        <f t="shared" si="1"/>
        <v>#DIV/0!</v>
      </c>
      <c r="I13" s="127" t="e">
        <f t="shared" si="7"/>
        <v>#DIV/0!</v>
      </c>
      <c r="J13" s="3"/>
      <c r="K13" s="131" t="e">
        <f t="shared" si="8"/>
        <v>#DIV/0!</v>
      </c>
      <c r="L13" s="127" t="e">
        <f t="shared" si="2"/>
        <v>#DIV/0!</v>
      </c>
      <c r="M13" s="117"/>
      <c r="N13" s="118" t="e">
        <f t="shared" si="0"/>
        <v>#DIV/0!</v>
      </c>
      <c r="O13" s="3"/>
      <c r="P13" s="131" t="e">
        <f t="shared" si="9"/>
        <v>#DIV/0!</v>
      </c>
      <c r="Q13" s="3" t="e">
        <f t="shared" si="3"/>
        <v>#DIV/0!</v>
      </c>
      <c r="R13" s="3"/>
      <c r="S13" s="131" t="e">
        <f t="shared" si="10"/>
        <v>#DIV/0!</v>
      </c>
      <c r="T13" s="3" t="e">
        <f t="shared" si="4"/>
        <v>#DIV/0!</v>
      </c>
      <c r="U13" s="3" t="e">
        <f t="shared" si="5"/>
        <v>#DIV/0!</v>
      </c>
      <c r="V13" s="3">
        <f t="shared" si="6"/>
        <v>0</v>
      </c>
    </row>
    <row r="14" spans="1:22" ht="25.5" customHeight="1">
      <c r="A14" s="35" t="s">
        <v>20</v>
      </c>
      <c r="B14" s="136" t="s">
        <v>432</v>
      </c>
      <c r="C14" s="3"/>
      <c r="D14" s="3"/>
      <c r="E14" s="3"/>
      <c r="F14" s="3"/>
      <c r="G14" s="3"/>
      <c r="H14" s="131" t="e">
        <f>G14/G$40</f>
        <v>#DIV/0!</v>
      </c>
      <c r="I14" s="127" t="e">
        <f>G14/E14-1</f>
        <v>#DIV/0!</v>
      </c>
      <c r="J14" s="3"/>
      <c r="K14" s="131" t="e">
        <f t="shared" si="8"/>
        <v>#DIV/0!</v>
      </c>
      <c r="L14" s="127" t="e">
        <f t="shared" si="2"/>
        <v>#DIV/0!</v>
      </c>
      <c r="M14" s="117"/>
      <c r="N14" s="118" t="e">
        <f>M14/E14-1</f>
        <v>#DIV/0!</v>
      </c>
      <c r="O14" s="3"/>
      <c r="P14" s="131" t="e">
        <f>O14/O$40</f>
        <v>#DIV/0!</v>
      </c>
      <c r="Q14" s="3" t="e">
        <f t="shared" si="3"/>
        <v>#DIV/0!</v>
      </c>
      <c r="R14" s="3"/>
      <c r="S14" s="131" t="e">
        <f>R14/R$40</f>
        <v>#DIV/0!</v>
      </c>
      <c r="T14" s="3" t="e">
        <f t="shared" si="4"/>
        <v>#DIV/0!</v>
      </c>
      <c r="U14" s="3" t="e">
        <f t="shared" si="5"/>
        <v>#DIV/0!</v>
      </c>
      <c r="V14" s="3">
        <f t="shared" si="6"/>
        <v>0</v>
      </c>
    </row>
    <row r="15" spans="1:22" ht="25.5">
      <c r="A15" s="35" t="s">
        <v>21</v>
      </c>
      <c r="B15" s="136" t="s">
        <v>121</v>
      </c>
      <c r="C15" s="3"/>
      <c r="D15" s="3"/>
      <c r="E15" s="3"/>
      <c r="F15" s="3"/>
      <c r="G15" s="3"/>
      <c r="H15" s="131" t="e">
        <f t="shared" si="1"/>
        <v>#DIV/0!</v>
      </c>
      <c r="I15" s="127" t="e">
        <f t="shared" si="7"/>
        <v>#DIV/0!</v>
      </c>
      <c r="J15" s="3"/>
      <c r="K15" s="131" t="e">
        <f t="shared" si="8"/>
        <v>#DIV/0!</v>
      </c>
      <c r="L15" s="127" t="e">
        <f t="shared" si="2"/>
        <v>#DIV/0!</v>
      </c>
      <c r="M15" s="117"/>
      <c r="N15" s="118" t="e">
        <f t="shared" si="0"/>
        <v>#DIV/0!</v>
      </c>
      <c r="O15" s="3"/>
      <c r="P15" s="131" t="e">
        <f t="shared" si="9"/>
        <v>#DIV/0!</v>
      </c>
      <c r="Q15" s="3" t="e">
        <f t="shared" si="3"/>
        <v>#DIV/0!</v>
      </c>
      <c r="R15" s="3"/>
      <c r="S15" s="131" t="e">
        <f t="shared" si="10"/>
        <v>#DIV/0!</v>
      </c>
      <c r="T15" s="3" t="e">
        <f t="shared" si="4"/>
        <v>#DIV/0!</v>
      </c>
      <c r="U15" s="3" t="e">
        <f t="shared" si="5"/>
        <v>#DIV/0!</v>
      </c>
      <c r="V15" s="3">
        <f t="shared" si="6"/>
        <v>0</v>
      </c>
    </row>
    <row r="16" spans="1:22" ht="27.75" customHeight="1">
      <c r="A16" s="35" t="s">
        <v>98</v>
      </c>
      <c r="B16" s="136" t="s">
        <v>277</v>
      </c>
      <c r="C16" s="3"/>
      <c r="D16" s="3"/>
      <c r="E16" s="3"/>
      <c r="F16" s="3"/>
      <c r="G16" s="3"/>
      <c r="H16" s="131" t="e">
        <f t="shared" si="1"/>
        <v>#DIV/0!</v>
      </c>
      <c r="I16" s="127" t="e">
        <f t="shared" si="7"/>
        <v>#DIV/0!</v>
      </c>
      <c r="J16" s="3"/>
      <c r="K16" s="131" t="e">
        <f t="shared" si="8"/>
        <v>#DIV/0!</v>
      </c>
      <c r="L16" s="127" t="e">
        <f t="shared" si="2"/>
        <v>#DIV/0!</v>
      </c>
      <c r="M16" s="117">
        <f>M17+M18+M19</f>
        <v>0</v>
      </c>
      <c r="N16" s="118" t="e">
        <f t="shared" si="0"/>
        <v>#DIV/0!</v>
      </c>
      <c r="O16" s="3"/>
      <c r="P16" s="131" t="e">
        <f t="shared" si="9"/>
        <v>#DIV/0!</v>
      </c>
      <c r="Q16" s="3" t="e">
        <f t="shared" si="3"/>
        <v>#DIV/0!</v>
      </c>
      <c r="R16" s="3"/>
      <c r="S16" s="131" t="e">
        <f t="shared" si="10"/>
        <v>#DIV/0!</v>
      </c>
      <c r="T16" s="3" t="e">
        <f t="shared" si="4"/>
        <v>#DIV/0!</v>
      </c>
      <c r="U16" s="3" t="e">
        <f t="shared" si="5"/>
        <v>#DIV/0!</v>
      </c>
      <c r="V16" s="3">
        <f t="shared" si="6"/>
        <v>0</v>
      </c>
    </row>
    <row r="17" spans="1:22" ht="15.75" customHeight="1">
      <c r="A17" s="134" t="s">
        <v>140</v>
      </c>
      <c r="B17" s="136" t="s">
        <v>139</v>
      </c>
      <c r="C17" s="3"/>
      <c r="D17" s="3"/>
      <c r="E17" s="3"/>
      <c r="F17" s="3"/>
      <c r="G17" s="3"/>
      <c r="H17" s="131" t="e">
        <f t="shared" si="1"/>
        <v>#DIV/0!</v>
      </c>
      <c r="I17" s="127" t="e">
        <f t="shared" si="7"/>
        <v>#DIV/0!</v>
      </c>
      <c r="J17" s="3"/>
      <c r="K17" s="131" t="e">
        <f t="shared" si="8"/>
        <v>#DIV/0!</v>
      </c>
      <c r="L17" s="127" t="e">
        <f t="shared" si="2"/>
        <v>#DIV/0!</v>
      </c>
      <c r="M17" s="117"/>
      <c r="N17" s="118" t="e">
        <f t="shared" si="0"/>
        <v>#DIV/0!</v>
      </c>
      <c r="O17" s="3"/>
      <c r="P17" s="131" t="e">
        <f t="shared" si="9"/>
        <v>#DIV/0!</v>
      </c>
      <c r="Q17" s="3" t="e">
        <f t="shared" si="3"/>
        <v>#DIV/0!</v>
      </c>
      <c r="R17" s="3"/>
      <c r="S17" s="131" t="e">
        <f t="shared" si="10"/>
        <v>#DIV/0!</v>
      </c>
      <c r="T17" s="3" t="e">
        <f t="shared" si="4"/>
        <v>#DIV/0!</v>
      </c>
      <c r="U17" s="3" t="e">
        <f t="shared" si="5"/>
        <v>#DIV/0!</v>
      </c>
      <c r="V17" s="3">
        <f t="shared" si="6"/>
        <v>0</v>
      </c>
    </row>
    <row r="18" spans="1:22" ht="12.75">
      <c r="A18" s="134" t="s">
        <v>141</v>
      </c>
      <c r="B18" s="138" t="s">
        <v>122</v>
      </c>
      <c r="C18" s="3"/>
      <c r="D18" s="3"/>
      <c r="E18" s="3"/>
      <c r="F18" s="3"/>
      <c r="G18" s="3"/>
      <c r="H18" s="131" t="e">
        <f t="shared" si="1"/>
        <v>#DIV/0!</v>
      </c>
      <c r="I18" s="127" t="e">
        <f t="shared" si="7"/>
        <v>#DIV/0!</v>
      </c>
      <c r="J18" s="3"/>
      <c r="K18" s="131" t="e">
        <f t="shared" si="8"/>
        <v>#DIV/0!</v>
      </c>
      <c r="L18" s="127" t="e">
        <f t="shared" si="2"/>
        <v>#DIV/0!</v>
      </c>
      <c r="M18" s="117"/>
      <c r="N18" s="118" t="e">
        <f t="shared" si="0"/>
        <v>#DIV/0!</v>
      </c>
      <c r="O18" s="3"/>
      <c r="P18" s="131" t="e">
        <f t="shared" si="9"/>
        <v>#DIV/0!</v>
      </c>
      <c r="Q18" s="3" t="e">
        <f t="shared" si="3"/>
        <v>#DIV/0!</v>
      </c>
      <c r="R18" s="3"/>
      <c r="S18" s="131" t="e">
        <f t="shared" si="10"/>
        <v>#DIV/0!</v>
      </c>
      <c r="T18" s="3" t="e">
        <f t="shared" si="4"/>
        <v>#DIV/0!</v>
      </c>
      <c r="U18" s="3" t="e">
        <f t="shared" si="5"/>
        <v>#DIV/0!</v>
      </c>
      <c r="V18" s="3">
        <f t="shared" si="6"/>
        <v>0</v>
      </c>
    </row>
    <row r="19" spans="1:22" ht="25.5">
      <c r="A19" s="134" t="s">
        <v>142</v>
      </c>
      <c r="B19" s="136" t="s">
        <v>123</v>
      </c>
      <c r="C19" s="3"/>
      <c r="D19" s="3"/>
      <c r="E19" s="3"/>
      <c r="F19" s="3"/>
      <c r="G19" s="3"/>
      <c r="H19" s="131" t="e">
        <f t="shared" si="1"/>
        <v>#DIV/0!</v>
      </c>
      <c r="I19" s="127" t="e">
        <f t="shared" si="7"/>
        <v>#DIV/0!</v>
      </c>
      <c r="J19" s="3"/>
      <c r="K19" s="131" t="e">
        <f t="shared" si="8"/>
        <v>#DIV/0!</v>
      </c>
      <c r="L19" s="127" t="e">
        <f t="shared" si="2"/>
        <v>#DIV/0!</v>
      </c>
      <c r="M19" s="117"/>
      <c r="N19" s="118" t="e">
        <f t="shared" si="0"/>
        <v>#DIV/0!</v>
      </c>
      <c r="O19" s="3"/>
      <c r="P19" s="131" t="e">
        <f t="shared" si="9"/>
        <v>#DIV/0!</v>
      </c>
      <c r="Q19" s="3" t="e">
        <f t="shared" si="3"/>
        <v>#DIV/0!</v>
      </c>
      <c r="R19" s="3"/>
      <c r="S19" s="131" t="e">
        <f t="shared" si="10"/>
        <v>#DIV/0!</v>
      </c>
      <c r="T19" s="3" t="e">
        <f t="shared" si="4"/>
        <v>#DIV/0!</v>
      </c>
      <c r="U19" s="3" t="e">
        <f t="shared" si="5"/>
        <v>#DIV/0!</v>
      </c>
      <c r="V19" s="3">
        <f t="shared" si="6"/>
        <v>0</v>
      </c>
    </row>
    <row r="20" spans="1:22" ht="37.5" customHeight="1">
      <c r="A20" s="35" t="s">
        <v>99</v>
      </c>
      <c r="B20" s="136" t="s">
        <v>433</v>
      </c>
      <c r="C20" s="3"/>
      <c r="D20" s="3"/>
      <c r="E20" s="3"/>
      <c r="F20" s="3"/>
      <c r="G20" s="3"/>
      <c r="H20" s="131" t="e">
        <f t="shared" si="1"/>
        <v>#DIV/0!</v>
      </c>
      <c r="I20" s="127" t="e">
        <f t="shared" si="7"/>
        <v>#DIV/0!</v>
      </c>
      <c r="J20" s="3"/>
      <c r="K20" s="131" t="e">
        <f t="shared" si="8"/>
        <v>#DIV/0!</v>
      </c>
      <c r="L20" s="127" t="e">
        <f t="shared" si="2"/>
        <v>#DIV/0!</v>
      </c>
      <c r="M20" s="117"/>
      <c r="N20" s="118" t="e">
        <f t="shared" si="0"/>
        <v>#DIV/0!</v>
      </c>
      <c r="O20" s="3"/>
      <c r="P20" s="131" t="e">
        <f t="shared" si="9"/>
        <v>#DIV/0!</v>
      </c>
      <c r="Q20" s="3" t="e">
        <f t="shared" si="3"/>
        <v>#DIV/0!</v>
      </c>
      <c r="R20" s="3"/>
      <c r="S20" s="131" t="e">
        <f t="shared" si="10"/>
        <v>#DIV/0!</v>
      </c>
      <c r="T20" s="3" t="e">
        <f t="shared" si="4"/>
        <v>#DIV/0!</v>
      </c>
      <c r="U20" s="3" t="e">
        <f t="shared" si="5"/>
        <v>#DIV/0!</v>
      </c>
      <c r="V20" s="3">
        <f t="shared" si="6"/>
        <v>0</v>
      </c>
    </row>
    <row r="21" spans="1:22" ht="12.75">
      <c r="A21" s="135" t="s">
        <v>100</v>
      </c>
      <c r="B21" s="136" t="s">
        <v>278</v>
      </c>
      <c r="C21" s="3"/>
      <c r="D21" s="3"/>
      <c r="E21" s="3"/>
      <c r="F21" s="3"/>
      <c r="G21" s="3"/>
      <c r="H21" s="131" t="e">
        <f t="shared" si="1"/>
        <v>#DIV/0!</v>
      </c>
      <c r="I21" s="127" t="e">
        <f t="shared" si="7"/>
        <v>#DIV/0!</v>
      </c>
      <c r="J21" s="3"/>
      <c r="K21" s="131" t="e">
        <f t="shared" si="8"/>
        <v>#DIV/0!</v>
      </c>
      <c r="L21" s="127" t="e">
        <f t="shared" si="2"/>
        <v>#DIV/0!</v>
      </c>
      <c r="M21" s="117"/>
      <c r="N21" s="118" t="e">
        <f t="shared" si="0"/>
        <v>#DIV/0!</v>
      </c>
      <c r="O21" s="3"/>
      <c r="P21" s="131" t="e">
        <f t="shared" si="9"/>
        <v>#DIV/0!</v>
      </c>
      <c r="Q21" s="3" t="e">
        <f t="shared" si="3"/>
        <v>#DIV/0!</v>
      </c>
      <c r="R21" s="3"/>
      <c r="S21" s="131" t="e">
        <f t="shared" si="10"/>
        <v>#DIV/0!</v>
      </c>
      <c r="T21" s="3" t="e">
        <f t="shared" si="4"/>
        <v>#DIV/0!</v>
      </c>
      <c r="U21" s="3" t="e">
        <f t="shared" si="5"/>
        <v>#DIV/0!</v>
      </c>
      <c r="V21" s="3">
        <f t="shared" si="6"/>
        <v>0</v>
      </c>
    </row>
    <row r="22" spans="1:22" ht="12.75">
      <c r="A22" s="35" t="s">
        <v>280</v>
      </c>
      <c r="B22" s="136" t="s">
        <v>279</v>
      </c>
      <c r="C22" s="3"/>
      <c r="D22" s="3"/>
      <c r="E22" s="3"/>
      <c r="F22" s="3"/>
      <c r="G22" s="3"/>
      <c r="H22" s="131" t="e">
        <f t="shared" si="1"/>
        <v>#DIV/0!</v>
      </c>
      <c r="I22" s="127" t="e">
        <f t="shared" si="7"/>
        <v>#DIV/0!</v>
      </c>
      <c r="J22" s="3"/>
      <c r="K22" s="131" t="e">
        <f t="shared" si="8"/>
        <v>#DIV/0!</v>
      </c>
      <c r="L22" s="127" t="e">
        <f t="shared" si="2"/>
        <v>#DIV/0!</v>
      </c>
      <c r="M22" s="117"/>
      <c r="N22" s="118" t="e">
        <f t="shared" si="0"/>
        <v>#DIV/0!</v>
      </c>
      <c r="O22" s="3"/>
      <c r="P22" s="131" t="e">
        <f t="shared" si="9"/>
        <v>#DIV/0!</v>
      </c>
      <c r="Q22" s="3" t="e">
        <f t="shared" si="3"/>
        <v>#DIV/0!</v>
      </c>
      <c r="R22" s="3"/>
      <c r="S22" s="131" t="e">
        <f t="shared" si="10"/>
        <v>#DIV/0!</v>
      </c>
      <c r="T22" s="3" t="e">
        <f t="shared" si="4"/>
        <v>#DIV/0!</v>
      </c>
      <c r="U22" s="3" t="e">
        <f t="shared" si="5"/>
        <v>#DIV/0!</v>
      </c>
      <c r="V22" s="3">
        <f t="shared" si="6"/>
        <v>0</v>
      </c>
    </row>
    <row r="23" spans="1:22" ht="12.75">
      <c r="A23" s="35" t="s">
        <v>104</v>
      </c>
      <c r="B23" s="136" t="s">
        <v>124</v>
      </c>
      <c r="C23" s="3"/>
      <c r="D23" s="3"/>
      <c r="E23" s="3"/>
      <c r="F23" s="3"/>
      <c r="G23" s="3"/>
      <c r="H23" s="131" t="e">
        <f t="shared" si="1"/>
        <v>#DIV/0!</v>
      </c>
      <c r="I23" s="127" t="e">
        <f t="shared" si="7"/>
        <v>#DIV/0!</v>
      </c>
      <c r="J23" s="3"/>
      <c r="K23" s="131" t="e">
        <f t="shared" si="8"/>
        <v>#DIV/0!</v>
      </c>
      <c r="L23" s="127" t="e">
        <f t="shared" si="2"/>
        <v>#DIV/0!</v>
      </c>
      <c r="M23" s="117"/>
      <c r="N23" s="118" t="e">
        <f t="shared" si="0"/>
        <v>#DIV/0!</v>
      </c>
      <c r="O23" s="3"/>
      <c r="P23" s="131" t="e">
        <f t="shared" si="9"/>
        <v>#DIV/0!</v>
      </c>
      <c r="Q23" s="3" t="e">
        <f t="shared" si="3"/>
        <v>#DIV/0!</v>
      </c>
      <c r="R23" s="3"/>
      <c r="S23" s="131" t="e">
        <f t="shared" si="10"/>
        <v>#DIV/0!</v>
      </c>
      <c r="T23" s="3" t="e">
        <f t="shared" si="4"/>
        <v>#DIV/0!</v>
      </c>
      <c r="U23" s="3" t="e">
        <f t="shared" si="5"/>
        <v>#DIV/0!</v>
      </c>
      <c r="V23" s="3">
        <f t="shared" si="6"/>
        <v>0</v>
      </c>
    </row>
    <row r="24" spans="1:22" ht="14.25" customHeight="1">
      <c r="A24" s="35" t="s">
        <v>105</v>
      </c>
      <c r="B24" s="136" t="s">
        <v>125</v>
      </c>
      <c r="C24" s="3"/>
      <c r="D24" s="3"/>
      <c r="E24" s="3"/>
      <c r="F24" s="3"/>
      <c r="G24" s="3"/>
      <c r="H24" s="131" t="e">
        <f t="shared" si="1"/>
        <v>#DIV/0!</v>
      </c>
      <c r="I24" s="127" t="e">
        <f t="shared" si="7"/>
        <v>#DIV/0!</v>
      </c>
      <c r="J24" s="3"/>
      <c r="K24" s="131" t="e">
        <f t="shared" si="8"/>
        <v>#DIV/0!</v>
      </c>
      <c r="L24" s="127" t="e">
        <f t="shared" si="2"/>
        <v>#DIV/0!</v>
      </c>
      <c r="M24" s="117"/>
      <c r="N24" s="118" t="e">
        <f t="shared" si="0"/>
        <v>#DIV/0!</v>
      </c>
      <c r="O24" s="3"/>
      <c r="P24" s="131" t="e">
        <f t="shared" si="9"/>
        <v>#DIV/0!</v>
      </c>
      <c r="Q24" s="3" t="e">
        <f t="shared" si="3"/>
        <v>#DIV/0!</v>
      </c>
      <c r="R24" s="3"/>
      <c r="S24" s="131" t="e">
        <f t="shared" si="10"/>
        <v>#DIV/0!</v>
      </c>
      <c r="T24" s="3" t="e">
        <f t="shared" si="4"/>
        <v>#DIV/0!</v>
      </c>
      <c r="U24" s="3" t="e">
        <f t="shared" si="5"/>
        <v>#DIV/0!</v>
      </c>
      <c r="V24" s="3">
        <f t="shared" si="6"/>
        <v>0</v>
      </c>
    </row>
    <row r="25" spans="2:22" ht="15" customHeight="1">
      <c r="B25" s="136" t="s">
        <v>101</v>
      </c>
      <c r="C25" s="3"/>
      <c r="D25" s="3"/>
      <c r="E25" s="3"/>
      <c r="F25" s="3"/>
      <c r="G25" s="3"/>
      <c r="H25" s="131" t="e">
        <f t="shared" si="1"/>
        <v>#DIV/0!</v>
      </c>
      <c r="I25" s="127" t="e">
        <f t="shared" si="7"/>
        <v>#DIV/0!</v>
      </c>
      <c r="J25" s="3"/>
      <c r="K25" s="131" t="e">
        <f t="shared" si="8"/>
        <v>#DIV/0!</v>
      </c>
      <c r="L25" s="127" t="e">
        <f t="shared" si="2"/>
        <v>#DIV/0!</v>
      </c>
      <c r="M25" s="117"/>
      <c r="N25" s="118" t="e">
        <f t="shared" si="0"/>
        <v>#DIV/0!</v>
      </c>
      <c r="O25" s="3"/>
      <c r="P25" s="131" t="e">
        <f t="shared" si="9"/>
        <v>#DIV/0!</v>
      </c>
      <c r="Q25" s="3" t="e">
        <f t="shared" si="3"/>
        <v>#DIV/0!</v>
      </c>
      <c r="R25" s="3"/>
      <c r="S25" s="131" t="e">
        <f t="shared" si="10"/>
        <v>#DIV/0!</v>
      </c>
      <c r="T25" s="3" t="e">
        <f t="shared" si="4"/>
        <v>#DIV/0!</v>
      </c>
      <c r="U25" s="3" t="e">
        <f t="shared" si="5"/>
        <v>#DIV/0!</v>
      </c>
      <c r="V25" s="3">
        <f t="shared" si="6"/>
        <v>0</v>
      </c>
    </row>
    <row r="26" spans="1:22" ht="16.5" customHeight="1">
      <c r="A26" s="35" t="s">
        <v>143</v>
      </c>
      <c r="B26" s="136" t="s">
        <v>102</v>
      </c>
      <c r="C26" s="3"/>
      <c r="D26" s="3"/>
      <c r="E26" s="3"/>
      <c r="F26" s="3"/>
      <c r="G26" s="3"/>
      <c r="H26" s="131" t="e">
        <f t="shared" si="1"/>
        <v>#DIV/0!</v>
      </c>
      <c r="I26" s="127" t="e">
        <f t="shared" si="7"/>
        <v>#DIV/0!</v>
      </c>
      <c r="J26" s="3"/>
      <c r="K26" s="131" t="e">
        <f t="shared" si="8"/>
        <v>#DIV/0!</v>
      </c>
      <c r="L26" s="127" t="e">
        <f t="shared" si="2"/>
        <v>#DIV/0!</v>
      </c>
      <c r="M26" s="117"/>
      <c r="N26" s="118" t="e">
        <f t="shared" si="0"/>
        <v>#DIV/0!</v>
      </c>
      <c r="O26" s="3"/>
      <c r="P26" s="131" t="e">
        <f t="shared" si="9"/>
        <v>#DIV/0!</v>
      </c>
      <c r="Q26" s="3" t="e">
        <f t="shared" si="3"/>
        <v>#DIV/0!</v>
      </c>
      <c r="R26" s="3"/>
      <c r="S26" s="131" t="e">
        <f t="shared" si="10"/>
        <v>#DIV/0!</v>
      </c>
      <c r="T26" s="3" t="e">
        <f t="shared" si="4"/>
        <v>#DIV/0!</v>
      </c>
      <c r="U26" s="3" t="e">
        <f t="shared" si="5"/>
        <v>#DIV/0!</v>
      </c>
      <c r="V26" s="3">
        <f t="shared" si="6"/>
        <v>0</v>
      </c>
    </row>
    <row r="27" spans="1:22" ht="24.75" customHeight="1">
      <c r="A27" s="134" t="s">
        <v>144</v>
      </c>
      <c r="B27" s="136" t="s">
        <v>126</v>
      </c>
      <c r="C27" s="3"/>
      <c r="D27" s="3"/>
      <c r="E27" s="3"/>
      <c r="F27" s="3"/>
      <c r="G27" s="3"/>
      <c r="H27" s="131" t="e">
        <f t="shared" si="1"/>
        <v>#DIV/0!</v>
      </c>
      <c r="I27" s="127" t="e">
        <f t="shared" si="7"/>
        <v>#DIV/0!</v>
      </c>
      <c r="J27" s="3"/>
      <c r="K27" s="131" t="e">
        <f t="shared" si="8"/>
        <v>#DIV/0!</v>
      </c>
      <c r="L27" s="127" t="e">
        <f t="shared" si="2"/>
        <v>#DIV/0!</v>
      </c>
      <c r="M27" s="117"/>
      <c r="N27" s="118" t="e">
        <f t="shared" si="0"/>
        <v>#DIV/0!</v>
      </c>
      <c r="O27" s="3"/>
      <c r="P27" s="131" t="e">
        <f t="shared" si="9"/>
        <v>#DIV/0!</v>
      </c>
      <c r="Q27" s="3" t="e">
        <f t="shared" si="3"/>
        <v>#DIV/0!</v>
      </c>
      <c r="R27" s="3"/>
      <c r="S27" s="131" t="e">
        <f t="shared" si="10"/>
        <v>#DIV/0!</v>
      </c>
      <c r="T27" s="3" t="e">
        <f t="shared" si="4"/>
        <v>#DIV/0!</v>
      </c>
      <c r="U27" s="3" t="e">
        <f t="shared" si="5"/>
        <v>#DIV/0!</v>
      </c>
      <c r="V27" s="3">
        <f t="shared" si="6"/>
        <v>0</v>
      </c>
    </row>
    <row r="28" spans="1:22" ht="26.25" customHeight="1">
      <c r="A28" s="134" t="s">
        <v>145</v>
      </c>
      <c r="B28" s="136" t="s">
        <v>127</v>
      </c>
      <c r="C28" s="3"/>
      <c r="D28" s="3"/>
      <c r="E28" s="3"/>
      <c r="F28" s="3"/>
      <c r="G28" s="3"/>
      <c r="H28" s="131" t="e">
        <f t="shared" si="1"/>
        <v>#DIV/0!</v>
      </c>
      <c r="I28" s="127" t="e">
        <f t="shared" si="7"/>
        <v>#DIV/0!</v>
      </c>
      <c r="J28" s="3"/>
      <c r="K28" s="131" t="e">
        <f t="shared" si="8"/>
        <v>#DIV/0!</v>
      </c>
      <c r="L28" s="127" t="e">
        <f t="shared" si="2"/>
        <v>#DIV/0!</v>
      </c>
      <c r="M28" s="117"/>
      <c r="N28" s="118" t="e">
        <f t="shared" si="0"/>
        <v>#DIV/0!</v>
      </c>
      <c r="O28" s="3"/>
      <c r="P28" s="131" t="e">
        <f t="shared" si="9"/>
        <v>#DIV/0!</v>
      </c>
      <c r="Q28" s="3" t="e">
        <f t="shared" si="3"/>
        <v>#DIV/0!</v>
      </c>
      <c r="R28" s="3"/>
      <c r="S28" s="131" t="e">
        <f t="shared" si="10"/>
        <v>#DIV/0!</v>
      </c>
      <c r="T28" s="3" t="e">
        <f t="shared" si="4"/>
        <v>#DIV/0!</v>
      </c>
      <c r="U28" s="3" t="e">
        <f t="shared" si="5"/>
        <v>#DIV/0!</v>
      </c>
      <c r="V28" s="3">
        <f t="shared" si="6"/>
        <v>0</v>
      </c>
    </row>
    <row r="29" spans="1:22" ht="26.25" customHeight="1">
      <c r="A29" s="134" t="s">
        <v>146</v>
      </c>
      <c r="B29" s="137" t="s">
        <v>424</v>
      </c>
      <c r="C29" s="3"/>
      <c r="D29" s="3"/>
      <c r="E29" s="3"/>
      <c r="F29" s="3"/>
      <c r="G29" s="3"/>
      <c r="H29" s="131" t="e">
        <f t="shared" si="1"/>
        <v>#DIV/0!</v>
      </c>
      <c r="I29" s="127" t="e">
        <f t="shared" si="7"/>
        <v>#DIV/0!</v>
      </c>
      <c r="J29" s="3"/>
      <c r="K29" s="131" t="e">
        <f t="shared" si="8"/>
        <v>#DIV/0!</v>
      </c>
      <c r="L29" s="127" t="e">
        <f t="shared" si="2"/>
        <v>#DIV/0!</v>
      </c>
      <c r="M29" s="117"/>
      <c r="N29" s="118" t="e">
        <f t="shared" si="0"/>
        <v>#DIV/0!</v>
      </c>
      <c r="O29" s="3"/>
      <c r="P29" s="131" t="e">
        <f t="shared" si="9"/>
        <v>#DIV/0!</v>
      </c>
      <c r="Q29" s="3" t="e">
        <f t="shared" si="3"/>
        <v>#DIV/0!</v>
      </c>
      <c r="R29" s="3"/>
      <c r="S29" s="131" t="e">
        <f t="shared" si="10"/>
        <v>#DIV/0!</v>
      </c>
      <c r="T29" s="3" t="e">
        <f t="shared" si="4"/>
        <v>#DIV/0!</v>
      </c>
      <c r="U29" s="3" t="e">
        <f t="shared" si="5"/>
        <v>#DIV/0!</v>
      </c>
      <c r="V29" s="3">
        <f t="shared" si="6"/>
        <v>0</v>
      </c>
    </row>
    <row r="30" spans="1:22" ht="12.75">
      <c r="A30" s="35"/>
      <c r="B30" s="137" t="s">
        <v>153</v>
      </c>
      <c r="C30" s="3"/>
      <c r="D30" s="3"/>
      <c r="E30" s="3"/>
      <c r="F30" s="3"/>
      <c r="G30" s="3"/>
      <c r="H30" s="131" t="e">
        <f t="shared" si="1"/>
        <v>#DIV/0!</v>
      </c>
      <c r="I30" s="127" t="e">
        <f t="shared" si="7"/>
        <v>#DIV/0!</v>
      </c>
      <c r="J30" s="3"/>
      <c r="K30" s="131" t="e">
        <f t="shared" si="8"/>
        <v>#DIV/0!</v>
      </c>
      <c r="L30" s="127" t="e">
        <f t="shared" si="2"/>
        <v>#DIV/0!</v>
      </c>
      <c r="M30" s="119"/>
      <c r="N30" s="118" t="e">
        <f t="shared" si="0"/>
        <v>#DIV/0!</v>
      </c>
      <c r="O30" s="3"/>
      <c r="P30" s="131" t="e">
        <f t="shared" si="9"/>
        <v>#DIV/0!</v>
      </c>
      <c r="Q30" s="3" t="e">
        <f t="shared" si="3"/>
        <v>#DIV/0!</v>
      </c>
      <c r="R30" s="3"/>
      <c r="S30" s="131" t="e">
        <f t="shared" si="10"/>
        <v>#DIV/0!</v>
      </c>
      <c r="T30" s="3" t="e">
        <f t="shared" si="4"/>
        <v>#DIV/0!</v>
      </c>
      <c r="U30" s="3" t="e">
        <f t="shared" si="5"/>
        <v>#DIV/0!</v>
      </c>
      <c r="V30" s="3">
        <f t="shared" si="6"/>
        <v>0</v>
      </c>
    </row>
    <row r="31" spans="1:22" ht="25.5">
      <c r="A31" s="134" t="s">
        <v>147</v>
      </c>
      <c r="B31" s="137" t="s">
        <v>276</v>
      </c>
      <c r="C31" s="3"/>
      <c r="D31" s="3"/>
      <c r="E31" s="3"/>
      <c r="F31" s="3"/>
      <c r="G31" s="3"/>
      <c r="H31" s="131" t="e">
        <f>G31/G$40</f>
        <v>#DIV/0!</v>
      </c>
      <c r="I31" s="127" t="e">
        <f t="shared" si="7"/>
        <v>#DIV/0!</v>
      </c>
      <c r="J31" s="3"/>
      <c r="K31" s="131" t="e">
        <f t="shared" si="8"/>
        <v>#DIV/0!</v>
      </c>
      <c r="L31" s="127" t="e">
        <f t="shared" si="2"/>
        <v>#DIV/0!</v>
      </c>
      <c r="M31" s="119"/>
      <c r="N31" s="118" t="e">
        <f t="shared" si="0"/>
        <v>#DIV/0!</v>
      </c>
      <c r="O31" s="3"/>
      <c r="P31" s="131" t="e">
        <f t="shared" si="9"/>
        <v>#DIV/0!</v>
      </c>
      <c r="Q31" s="3" t="e">
        <f t="shared" si="3"/>
        <v>#DIV/0!</v>
      </c>
      <c r="R31" s="3"/>
      <c r="S31" s="131" t="e">
        <f t="shared" si="10"/>
        <v>#DIV/0!</v>
      </c>
      <c r="T31" s="3" t="e">
        <f t="shared" si="4"/>
        <v>#DIV/0!</v>
      </c>
      <c r="U31" s="3" t="e">
        <f t="shared" si="5"/>
        <v>#DIV/0!</v>
      </c>
      <c r="V31" s="3">
        <f t="shared" si="6"/>
        <v>0</v>
      </c>
    </row>
    <row r="32" spans="1:22" ht="12.75">
      <c r="A32" s="134" t="s">
        <v>526</v>
      </c>
      <c r="B32" s="137" t="s">
        <v>103</v>
      </c>
      <c r="C32" s="3"/>
      <c r="D32" s="3"/>
      <c r="E32" s="3"/>
      <c r="F32" s="3"/>
      <c r="G32" s="3"/>
      <c r="H32" s="131" t="e">
        <f t="shared" si="1"/>
        <v>#DIV/0!</v>
      </c>
      <c r="I32" s="127" t="e">
        <f t="shared" si="7"/>
        <v>#DIV/0!</v>
      </c>
      <c r="J32" s="3"/>
      <c r="K32" s="131" t="e">
        <f t="shared" si="8"/>
        <v>#DIV/0!</v>
      </c>
      <c r="L32" s="127" t="e">
        <f t="shared" si="2"/>
        <v>#DIV/0!</v>
      </c>
      <c r="M32" s="119"/>
      <c r="N32" s="118" t="e">
        <f t="shared" si="0"/>
        <v>#DIV/0!</v>
      </c>
      <c r="O32" s="3"/>
      <c r="P32" s="131" t="e">
        <f t="shared" si="9"/>
        <v>#DIV/0!</v>
      </c>
      <c r="Q32" s="3" t="e">
        <f t="shared" si="3"/>
        <v>#DIV/0!</v>
      </c>
      <c r="R32" s="3"/>
      <c r="S32" s="131" t="e">
        <f t="shared" si="10"/>
        <v>#DIV/0!</v>
      </c>
      <c r="T32" s="3" t="e">
        <f t="shared" si="4"/>
        <v>#DIV/0!</v>
      </c>
      <c r="U32" s="3" t="e">
        <f t="shared" si="5"/>
        <v>#DIV/0!</v>
      </c>
      <c r="V32" s="3">
        <f t="shared" si="6"/>
        <v>0</v>
      </c>
    </row>
    <row r="33" spans="1:22" ht="24.75" customHeight="1">
      <c r="A33" s="35">
        <v>12</v>
      </c>
      <c r="B33" s="137" t="s">
        <v>106</v>
      </c>
      <c r="C33" s="3"/>
      <c r="D33" s="3"/>
      <c r="E33" s="3"/>
      <c r="F33" s="3"/>
      <c r="G33" s="3"/>
      <c r="H33" s="131" t="e">
        <f t="shared" si="1"/>
        <v>#DIV/0!</v>
      </c>
      <c r="I33" s="127" t="e">
        <f t="shared" si="7"/>
        <v>#DIV/0!</v>
      </c>
      <c r="J33" s="3"/>
      <c r="K33" s="131" t="e">
        <f t="shared" si="8"/>
        <v>#DIV/0!</v>
      </c>
      <c r="L33" s="127" t="e">
        <f t="shared" si="2"/>
        <v>#DIV/0!</v>
      </c>
      <c r="M33" s="119"/>
      <c r="N33" s="118" t="e">
        <f t="shared" si="0"/>
        <v>#DIV/0!</v>
      </c>
      <c r="O33" s="3"/>
      <c r="P33" s="131" t="e">
        <f t="shared" si="9"/>
        <v>#DIV/0!</v>
      </c>
      <c r="Q33" s="3" t="e">
        <f t="shared" si="3"/>
        <v>#DIV/0!</v>
      </c>
      <c r="R33" s="3"/>
      <c r="S33" s="131" t="e">
        <f t="shared" si="10"/>
        <v>#DIV/0!</v>
      </c>
      <c r="T33" s="3" t="e">
        <f t="shared" si="4"/>
        <v>#DIV/0!</v>
      </c>
      <c r="U33" s="3" t="e">
        <f t="shared" si="5"/>
        <v>#DIV/0!</v>
      </c>
      <c r="V33" s="3">
        <f t="shared" si="6"/>
        <v>0</v>
      </c>
    </row>
    <row r="34" spans="1:22" ht="24.75" customHeight="1">
      <c r="A34" s="35" t="s">
        <v>108</v>
      </c>
      <c r="B34" s="137" t="s">
        <v>434</v>
      </c>
      <c r="C34" s="3"/>
      <c r="D34" s="3"/>
      <c r="E34" s="3"/>
      <c r="F34" s="3"/>
      <c r="G34" s="3"/>
      <c r="H34" s="131" t="e">
        <f t="shared" si="1"/>
        <v>#DIV/0!</v>
      </c>
      <c r="I34" s="127" t="e">
        <f t="shared" si="7"/>
        <v>#DIV/0!</v>
      </c>
      <c r="J34" s="3"/>
      <c r="K34" s="131" t="e">
        <f>J34/J$40</f>
        <v>#DIV/0!</v>
      </c>
      <c r="L34" s="127" t="e">
        <f t="shared" si="2"/>
        <v>#DIV/0!</v>
      </c>
      <c r="M34" s="119"/>
      <c r="N34" s="118" t="e">
        <f t="shared" si="0"/>
        <v>#DIV/0!</v>
      </c>
      <c r="O34" s="3"/>
      <c r="P34" s="131" t="e">
        <f>O34/O$40</f>
        <v>#DIV/0!</v>
      </c>
      <c r="Q34" s="3" t="e">
        <f t="shared" si="3"/>
        <v>#DIV/0!</v>
      </c>
      <c r="R34" s="3"/>
      <c r="S34" s="131" t="e">
        <f>R34/R$40</f>
        <v>#DIV/0!</v>
      </c>
      <c r="T34" s="3" t="e">
        <f t="shared" si="4"/>
        <v>#DIV/0!</v>
      </c>
      <c r="U34" s="3" t="e">
        <f t="shared" si="5"/>
        <v>#DIV/0!</v>
      </c>
      <c r="V34" s="3">
        <f t="shared" si="6"/>
        <v>0</v>
      </c>
    </row>
    <row r="35" spans="1:22" ht="12.75">
      <c r="A35" s="35" t="s">
        <v>129</v>
      </c>
      <c r="B35" s="139" t="s">
        <v>128</v>
      </c>
      <c r="C35" s="3"/>
      <c r="D35" s="3"/>
      <c r="E35" s="3"/>
      <c r="F35" s="3"/>
      <c r="G35" s="3"/>
      <c r="H35" s="131" t="e">
        <f>G35/G$40</f>
        <v>#DIV/0!</v>
      </c>
      <c r="I35" s="127" t="e">
        <f t="shared" si="7"/>
        <v>#DIV/0!</v>
      </c>
      <c r="J35" s="3">
        <f>J9+J10+J11+J12+J13+J14+J15+J16+J20+J23+J24+J33-J34</f>
        <v>0</v>
      </c>
      <c r="K35" s="131" t="e">
        <f t="shared" si="8"/>
        <v>#DIV/0!</v>
      </c>
      <c r="L35" s="127" t="e">
        <f t="shared" si="2"/>
        <v>#DIV/0!</v>
      </c>
      <c r="M35" s="120">
        <f>M9+M10+M11+M12+M13+M14+M15+M16+M20+M23+M24</f>
        <v>0</v>
      </c>
      <c r="N35" s="118" t="e">
        <f t="shared" si="0"/>
        <v>#DIV/0!</v>
      </c>
      <c r="O35" s="3"/>
      <c r="P35" s="131" t="e">
        <f t="shared" si="9"/>
        <v>#DIV/0!</v>
      </c>
      <c r="Q35" s="3" t="e">
        <f t="shared" si="3"/>
        <v>#DIV/0!</v>
      </c>
      <c r="R35" s="374">
        <f>R9+R10+R11+R12+R13+R14+R15+R16+R20+R23+R24+R33-R34</f>
        <v>0</v>
      </c>
      <c r="S35" s="131" t="e">
        <f t="shared" si="10"/>
        <v>#DIV/0!</v>
      </c>
      <c r="T35" s="3" t="e">
        <f t="shared" si="4"/>
        <v>#DIV/0!</v>
      </c>
      <c r="U35" s="3" t="e">
        <f t="shared" si="5"/>
        <v>#DIV/0!</v>
      </c>
      <c r="V35" s="3">
        <f t="shared" si="6"/>
        <v>0</v>
      </c>
    </row>
    <row r="36" spans="1:22" ht="12.75">
      <c r="A36" s="35" t="s">
        <v>131</v>
      </c>
      <c r="B36" s="137" t="s">
        <v>130</v>
      </c>
      <c r="C36" s="3"/>
      <c r="D36" s="3"/>
      <c r="E36" s="375"/>
      <c r="F36" s="3"/>
      <c r="G36" s="3"/>
      <c r="H36" s="131"/>
      <c r="I36" s="127" t="e">
        <f t="shared" si="7"/>
        <v>#DIV/0!</v>
      </c>
      <c r="J36" s="3"/>
      <c r="K36" s="131"/>
      <c r="L36" s="127" t="e">
        <f t="shared" si="2"/>
        <v>#DIV/0!</v>
      </c>
      <c r="M36" s="121"/>
      <c r="N36" s="118" t="e">
        <f t="shared" si="0"/>
        <v>#DIV/0!</v>
      </c>
      <c r="O36" s="3"/>
      <c r="P36" s="131"/>
      <c r="Q36" s="3" t="e">
        <f t="shared" si="3"/>
        <v>#DIV/0!</v>
      </c>
      <c r="R36" s="375"/>
      <c r="S36" s="131"/>
      <c r="T36" s="3" t="e">
        <f t="shared" si="4"/>
        <v>#DIV/0!</v>
      </c>
      <c r="U36" s="3" t="e">
        <f t="shared" si="5"/>
        <v>#DIV/0!</v>
      </c>
      <c r="V36" s="3">
        <f t="shared" si="6"/>
        <v>0</v>
      </c>
    </row>
    <row r="37" spans="1:22" ht="12.75">
      <c r="A37" s="35" t="s">
        <v>132</v>
      </c>
      <c r="B37" s="137" t="s">
        <v>136</v>
      </c>
      <c r="C37" s="3"/>
      <c r="D37" s="3"/>
      <c r="E37" s="3"/>
      <c r="F37" s="3"/>
      <c r="G37" s="3"/>
      <c r="H37" s="131"/>
      <c r="I37" s="127" t="e">
        <f t="shared" si="7"/>
        <v>#DIV/0!</v>
      </c>
      <c r="J37" s="374"/>
      <c r="K37" s="131"/>
      <c r="L37" s="127" t="e">
        <f t="shared" si="2"/>
        <v>#DIV/0!</v>
      </c>
      <c r="M37" s="122" t="e">
        <f>M35/M36</f>
        <v>#DIV/0!</v>
      </c>
      <c r="N37" s="118" t="e">
        <f t="shared" si="0"/>
        <v>#DIV/0!</v>
      </c>
      <c r="O37" s="3"/>
      <c r="P37" s="131"/>
      <c r="Q37" s="3" t="e">
        <f>O37/E37-1</f>
        <v>#DIV/0!</v>
      </c>
      <c r="R37" s="374" t="e">
        <f>R35/R36</f>
        <v>#DIV/0!</v>
      </c>
      <c r="S37" s="131"/>
      <c r="T37" s="3" t="e">
        <f t="shared" si="4"/>
        <v>#DIV/0!</v>
      </c>
      <c r="U37" s="3" t="e">
        <f>R37/O37-1</f>
        <v>#DIV/0!</v>
      </c>
      <c r="V37" s="374" t="e">
        <f>R37-J37</f>
        <v>#DIV/0!</v>
      </c>
    </row>
    <row r="38" spans="1:22" ht="12.75">
      <c r="A38" s="35" t="s">
        <v>148</v>
      </c>
      <c r="B38" s="137" t="s">
        <v>137</v>
      </c>
      <c r="C38" s="3"/>
      <c r="D38" s="3"/>
      <c r="E38" s="3"/>
      <c r="F38" s="3"/>
      <c r="G38" s="3"/>
      <c r="H38" s="131" t="e">
        <f>G38/G$40</f>
        <v>#DIV/0!</v>
      </c>
      <c r="I38" s="127" t="e">
        <f t="shared" si="7"/>
        <v>#DIV/0!</v>
      </c>
      <c r="J38" s="3"/>
      <c r="K38" s="131" t="e">
        <f>J38/J$40</f>
        <v>#DIV/0!</v>
      </c>
      <c r="L38" s="127" t="e">
        <f t="shared" si="2"/>
        <v>#DIV/0!</v>
      </c>
      <c r="M38" s="123"/>
      <c r="N38" s="118" t="e">
        <f t="shared" si="0"/>
        <v>#DIV/0!</v>
      </c>
      <c r="O38" s="3"/>
      <c r="P38" s="131" t="e">
        <f>O38/O$40</f>
        <v>#DIV/0!</v>
      </c>
      <c r="Q38" s="3" t="e">
        <f t="shared" si="3"/>
        <v>#DIV/0!</v>
      </c>
      <c r="R38" s="374"/>
      <c r="S38" s="131" t="e">
        <f t="shared" si="10"/>
        <v>#DIV/0!</v>
      </c>
      <c r="T38" s="3" t="e">
        <f t="shared" si="4"/>
        <v>#DIV/0!</v>
      </c>
      <c r="U38" s="3" t="e">
        <f t="shared" si="5"/>
        <v>#DIV/0!</v>
      </c>
      <c r="V38" s="3">
        <f t="shared" si="6"/>
        <v>0</v>
      </c>
    </row>
    <row r="39" spans="1:22" ht="12.75">
      <c r="A39" s="35" t="s">
        <v>149</v>
      </c>
      <c r="B39" s="137" t="s">
        <v>138</v>
      </c>
      <c r="C39" s="3"/>
      <c r="D39" s="3"/>
      <c r="E39" s="3"/>
      <c r="F39" s="3"/>
      <c r="G39" s="3"/>
      <c r="H39" s="131"/>
      <c r="I39" s="127"/>
      <c r="J39" s="391"/>
      <c r="K39" s="131"/>
      <c r="L39" s="127"/>
      <c r="M39" s="124"/>
      <c r="N39" s="118"/>
      <c r="O39" s="3"/>
      <c r="P39" s="131"/>
      <c r="Q39" s="3"/>
      <c r="R39" s="376"/>
      <c r="S39" s="131"/>
      <c r="T39" s="3"/>
      <c r="U39" s="3"/>
      <c r="V39" s="3"/>
    </row>
    <row r="40" spans="1:22" ht="12.75">
      <c r="A40" s="35" t="s">
        <v>150</v>
      </c>
      <c r="B40" s="139" t="s">
        <v>211</v>
      </c>
      <c r="C40" s="3"/>
      <c r="D40" s="3"/>
      <c r="E40" s="3"/>
      <c r="F40" s="3"/>
      <c r="G40" s="3"/>
      <c r="H40" s="131" t="e">
        <f>G40/G$40</f>
        <v>#DIV/0!</v>
      </c>
      <c r="I40" s="127" t="e">
        <f>G40/E40-1</f>
        <v>#DIV/0!</v>
      </c>
      <c r="J40" s="3"/>
      <c r="K40" s="131" t="e">
        <f>J40/J$40</f>
        <v>#DIV/0!</v>
      </c>
      <c r="L40" s="127" t="e">
        <f>J40/E40-1</f>
        <v>#DIV/0!</v>
      </c>
      <c r="M40" s="125"/>
      <c r="N40" s="118" t="e">
        <f>M40/E40-1</f>
        <v>#DIV/0!</v>
      </c>
      <c r="O40" s="3"/>
      <c r="P40" s="131" t="e">
        <f>O40/O$40</f>
        <v>#DIV/0!</v>
      </c>
      <c r="Q40" s="3" t="e">
        <f t="shared" si="3"/>
        <v>#DIV/0!</v>
      </c>
      <c r="R40" s="374"/>
      <c r="S40" s="131" t="e">
        <f>R40/R$40</f>
        <v>#DIV/0!</v>
      </c>
      <c r="T40" s="3" t="e">
        <f t="shared" si="4"/>
        <v>#DIV/0!</v>
      </c>
      <c r="U40" s="3" t="e">
        <f t="shared" si="5"/>
        <v>#DIV/0!</v>
      </c>
      <c r="V40" s="3">
        <f t="shared" si="6"/>
        <v>0</v>
      </c>
    </row>
    <row r="41" spans="1:22" ht="12" customHeight="1">
      <c r="A41" s="35" t="s">
        <v>151</v>
      </c>
      <c r="B41" s="137" t="s">
        <v>212</v>
      </c>
      <c r="C41" s="3"/>
      <c r="D41" s="3"/>
      <c r="E41" s="3"/>
      <c r="F41" s="3"/>
      <c r="G41" s="3"/>
      <c r="H41" s="131"/>
      <c r="I41" s="127" t="e">
        <f>G41/E41-1</f>
        <v>#DIV/0!</v>
      </c>
      <c r="J41" s="374"/>
      <c r="K41" s="131"/>
      <c r="L41" s="127" t="e">
        <f>J41/E41-1</f>
        <v>#DIV/0!</v>
      </c>
      <c r="M41" s="126"/>
      <c r="N41" s="118" t="e">
        <f>M41/E41-1</f>
        <v>#DIV/0!</v>
      </c>
      <c r="O41" s="3"/>
      <c r="P41" s="131"/>
      <c r="Q41" s="3" t="e">
        <f t="shared" si="3"/>
        <v>#DIV/0!</v>
      </c>
      <c r="R41" s="374"/>
      <c r="S41" s="131"/>
      <c r="T41" s="3" t="e">
        <f t="shared" si="4"/>
        <v>#DIV/0!</v>
      </c>
      <c r="U41" s="3" t="e">
        <f>R41/O41-1</f>
        <v>#DIV/0!</v>
      </c>
      <c r="V41" s="3">
        <f t="shared" si="6"/>
        <v>0</v>
      </c>
    </row>
    <row r="42" spans="1:22" ht="12.75">
      <c r="A42" s="42" t="s">
        <v>976</v>
      </c>
      <c r="B42" s="469" t="s">
        <v>426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74">
        <f>R41*R36</f>
        <v>0</v>
      </c>
      <c r="S42" s="3"/>
      <c r="T42" s="3"/>
      <c r="U42" s="3"/>
      <c r="V42" s="3"/>
    </row>
    <row r="43" spans="1:22" ht="12.75">
      <c r="A43" s="42" t="s">
        <v>977</v>
      </c>
      <c r="B43" s="469" t="s">
        <v>527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10" ht="12.75">
      <c r="A44" s="57"/>
      <c r="B44" s="244" t="s">
        <v>945</v>
      </c>
      <c r="C44" s="244"/>
      <c r="D44" s="244"/>
      <c r="E44" s="244" t="s">
        <v>658</v>
      </c>
      <c r="F44" s="244" t="s">
        <v>659</v>
      </c>
      <c r="G44" s="244"/>
      <c r="H44" s="14"/>
      <c r="I44" s="14"/>
      <c r="J44" s="14"/>
    </row>
    <row r="45" spans="1:10" ht="12.75">
      <c r="A45" s="57"/>
      <c r="B45" s="244" t="s">
        <v>971</v>
      </c>
      <c r="C45" s="244"/>
      <c r="D45" s="244"/>
      <c r="E45" s="244" t="s">
        <v>658</v>
      </c>
      <c r="F45" s="244" t="s">
        <v>659</v>
      </c>
      <c r="G45" s="244"/>
      <c r="H45" s="14"/>
      <c r="I45" s="14"/>
      <c r="J45" s="14"/>
    </row>
    <row r="46" spans="1:10" ht="12.75">
      <c r="A46" s="58"/>
      <c r="B46" s="59"/>
      <c r="C46" s="14"/>
      <c r="D46" s="14"/>
      <c r="E46" s="14"/>
      <c r="F46" s="14"/>
      <c r="G46" s="14"/>
      <c r="H46" s="14"/>
      <c r="I46" s="14"/>
      <c r="J46" s="14"/>
    </row>
    <row r="47" spans="1:2" ht="12.75">
      <c r="A47" s="25"/>
      <c r="B47" s="39"/>
    </row>
    <row r="48" spans="1:2" ht="12.75">
      <c r="A48" s="25"/>
      <c r="B48" s="39"/>
    </row>
    <row r="49" spans="1:2" ht="12.75">
      <c r="A49" s="25"/>
      <c r="B49" s="39"/>
    </row>
    <row r="50" spans="1:2" ht="12.75">
      <c r="A50" s="25"/>
      <c r="B50" s="39"/>
    </row>
    <row r="51" spans="1:2" ht="12.75">
      <c r="A51" s="25"/>
      <c r="B51" s="39"/>
    </row>
    <row r="52" ht="12.75">
      <c r="B52" s="39"/>
    </row>
    <row r="53" ht="12.75">
      <c r="B53" s="39"/>
    </row>
    <row r="54" ht="12.75">
      <c r="B54" s="39"/>
    </row>
    <row r="55" ht="12.75">
      <c r="B55" s="39"/>
    </row>
    <row r="56" ht="12.75">
      <c r="B56" s="39"/>
    </row>
    <row r="57" ht="12.75">
      <c r="B57" s="39"/>
    </row>
    <row r="58" ht="12.75">
      <c r="B58" s="39"/>
    </row>
    <row r="59" ht="12.75">
      <c r="B59" s="39"/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40"/>
    </row>
    <row r="73" ht="12.75">
      <c r="B73" s="40"/>
    </row>
    <row r="74" ht="12.75">
      <c r="B74" s="40"/>
    </row>
    <row r="75" ht="12.75">
      <c r="B75" s="40"/>
    </row>
    <row r="76" ht="12.75">
      <c r="B76" s="40"/>
    </row>
    <row r="77" ht="12.75">
      <c r="B77" s="40"/>
    </row>
    <row r="78" ht="12.75">
      <c r="B78" s="40"/>
    </row>
    <row r="79" ht="12.75">
      <c r="B79" s="40"/>
    </row>
    <row r="80" ht="12.75">
      <c r="B80" s="40"/>
    </row>
    <row r="81" ht="12.75">
      <c r="B81" s="40"/>
    </row>
  </sheetData>
  <mergeCells count="26">
    <mergeCell ref="U3:V3"/>
    <mergeCell ref="C1:V1"/>
    <mergeCell ref="C5:J5"/>
    <mergeCell ref="K6:K7"/>
    <mergeCell ref="L6:L7"/>
    <mergeCell ref="V6:V7"/>
    <mergeCell ref="M5:N5"/>
    <mergeCell ref="M6:M7"/>
    <mergeCell ref="N6:N7"/>
    <mergeCell ref="O6:O7"/>
    <mergeCell ref="Q6:Q7"/>
    <mergeCell ref="R6:R7"/>
    <mergeCell ref="O5:V5"/>
    <mergeCell ref="S6:S7"/>
    <mergeCell ref="T6:T7"/>
    <mergeCell ref="U6:U7"/>
    <mergeCell ref="A2:W2"/>
    <mergeCell ref="A5:A7"/>
    <mergeCell ref="B3:I3"/>
    <mergeCell ref="B5:B7"/>
    <mergeCell ref="E6:G6"/>
    <mergeCell ref="J6:J7"/>
    <mergeCell ref="C6:D6"/>
    <mergeCell ref="H6:H7"/>
    <mergeCell ref="I6:I7"/>
    <mergeCell ref="P6:P7"/>
  </mergeCells>
  <printOptions/>
  <pageMargins left="0.17" right="0.16" top="0.17" bottom="0.2" header="0.17" footer="0.22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J13"/>
  <sheetViews>
    <sheetView workbookViewId="0" topLeftCell="A1">
      <selection activeCell="P15" sqref="P15"/>
    </sheetView>
  </sheetViews>
  <sheetFormatPr defaultColWidth="9.00390625" defaultRowHeight="12.75"/>
  <cols>
    <col min="1" max="1" width="8.625" style="25" customWidth="1"/>
    <col min="2" max="2" width="7.875" style="25" customWidth="1"/>
    <col min="3" max="3" width="6.125" style="25" customWidth="1"/>
    <col min="4" max="4" width="9.75390625" style="25" customWidth="1"/>
    <col min="5" max="5" width="13.875" style="25" customWidth="1"/>
    <col min="6" max="6" width="8.25390625" style="25" customWidth="1"/>
    <col min="7" max="7" width="8.125" style="25" customWidth="1"/>
    <col min="8" max="8" width="8.75390625" style="25" customWidth="1"/>
    <col min="9" max="9" width="8.25390625" style="25" customWidth="1"/>
    <col min="10" max="10" width="13.00390625" style="25" customWidth="1"/>
    <col min="11" max="16384" width="8.875" style="25" customWidth="1"/>
  </cols>
  <sheetData>
    <row r="4" spans="1:10" ht="12">
      <c r="A4" s="774" t="s">
        <v>256</v>
      </c>
      <c r="B4" s="774"/>
      <c r="C4" s="774"/>
      <c r="D4" s="774"/>
      <c r="E4" s="774"/>
      <c r="F4" s="774"/>
      <c r="G4" s="774"/>
      <c r="H4" s="774"/>
      <c r="I4" s="774"/>
      <c r="J4" s="774"/>
    </row>
    <row r="5" spans="7:10" ht="12">
      <c r="G5" s="774" t="s">
        <v>499</v>
      </c>
      <c r="H5" s="774"/>
      <c r="I5" s="774"/>
      <c r="J5" s="774"/>
    </row>
    <row r="6" spans="1:10" ht="12.75">
      <c r="A6" s="775" t="s">
        <v>250</v>
      </c>
      <c r="B6" s="775"/>
      <c r="C6" s="775"/>
      <c r="D6" s="775"/>
      <c r="E6" s="775"/>
      <c r="F6" s="775"/>
      <c r="G6" s="775"/>
      <c r="H6" s="775"/>
      <c r="I6" s="775"/>
      <c r="J6" s="775"/>
    </row>
    <row r="7" spans="1:10" ht="9" customHeight="1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66.75" customHeight="1">
      <c r="A8" s="773" t="s">
        <v>248</v>
      </c>
      <c r="B8" s="773" t="s">
        <v>249</v>
      </c>
      <c r="C8" s="773" t="s">
        <v>254</v>
      </c>
      <c r="D8" s="773" t="s">
        <v>252</v>
      </c>
      <c r="E8" s="773" t="s">
        <v>264</v>
      </c>
      <c r="F8" s="773" t="s">
        <v>263</v>
      </c>
      <c r="G8" s="773" t="s">
        <v>251</v>
      </c>
      <c r="H8" s="776" t="s">
        <v>265</v>
      </c>
      <c r="I8" s="776"/>
      <c r="J8" s="773" t="s">
        <v>253</v>
      </c>
    </row>
    <row r="9" spans="1:10" ht="48">
      <c r="A9" s="773"/>
      <c r="B9" s="773"/>
      <c r="C9" s="773"/>
      <c r="D9" s="773"/>
      <c r="E9" s="773"/>
      <c r="F9" s="773"/>
      <c r="G9" s="773"/>
      <c r="H9" s="23" t="s">
        <v>266</v>
      </c>
      <c r="I9" s="23" t="s">
        <v>255</v>
      </c>
      <c r="J9" s="773"/>
    </row>
    <row r="10" spans="1:10" ht="12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</row>
    <row r="11" spans="1:10" ht="12">
      <c r="A11" s="58"/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12">
      <c r="A12" s="58"/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2.75">
      <c r="A13" s="244"/>
      <c r="B13" s="285"/>
      <c r="C13" s="285"/>
      <c r="D13" s="285"/>
      <c r="E13" s="285"/>
      <c r="F13" s="285"/>
      <c r="G13" s="285"/>
      <c r="H13" s="285"/>
      <c r="I13" s="285"/>
      <c r="J13" s="285"/>
    </row>
  </sheetData>
  <mergeCells count="12">
    <mergeCell ref="E8:E9"/>
    <mergeCell ref="F8:F9"/>
    <mergeCell ref="G8:G9"/>
    <mergeCell ref="J8:J9"/>
    <mergeCell ref="A4:J4"/>
    <mergeCell ref="A6:J6"/>
    <mergeCell ref="H8:I8"/>
    <mergeCell ref="A8:A9"/>
    <mergeCell ref="B8:B9"/>
    <mergeCell ref="C8:C9"/>
    <mergeCell ref="D8:D9"/>
    <mergeCell ref="G5:J5"/>
  </mergeCells>
  <printOptions/>
  <pageMargins left="0.75" right="0.2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54">
      <pane xSplit="2" topLeftCell="C1" activePane="topRight" state="frozen"/>
      <selection pane="topLeft" activeCell="P15" sqref="P15"/>
      <selection pane="topRight" activeCell="P15" sqref="P15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10.625" style="0" customWidth="1"/>
    <col min="4" max="4" width="9.875" style="0" customWidth="1"/>
    <col min="5" max="5" width="8.875" style="0" customWidth="1"/>
    <col min="6" max="6" width="9.75390625" style="0" customWidth="1"/>
    <col min="7" max="7" width="8.75390625" style="0" customWidth="1"/>
    <col min="8" max="8" width="8.00390625" style="0" customWidth="1"/>
    <col min="9" max="9" width="9.375" style="0" customWidth="1"/>
  </cols>
  <sheetData>
    <row r="1" spans="8:9" ht="12.75">
      <c r="H1" s="485" t="s">
        <v>529</v>
      </c>
      <c r="I1" s="485"/>
    </row>
    <row r="2" spans="1:9" ht="15" customHeight="1">
      <c r="A2" s="481" t="s">
        <v>260</v>
      </c>
      <c r="B2" s="481"/>
      <c r="C2" s="481"/>
      <c r="D2" s="481"/>
      <c r="E2" s="481"/>
      <c r="F2" s="481"/>
      <c r="G2" s="481"/>
      <c r="H2" s="481"/>
      <c r="I2" s="481"/>
    </row>
    <row r="3" spans="8:9" ht="12.75" customHeight="1" thickBot="1">
      <c r="H3" s="480" t="s">
        <v>4</v>
      </c>
      <c r="I3" s="480"/>
    </row>
    <row r="4" spans="1:9" ht="12.75" customHeight="1" thickBot="1">
      <c r="A4" s="474" t="s">
        <v>15</v>
      </c>
      <c r="B4" s="476"/>
      <c r="C4" s="477" t="s">
        <v>662</v>
      </c>
      <c r="D4" s="478"/>
      <c r="E4" s="479"/>
      <c r="F4" s="537" t="s">
        <v>673</v>
      </c>
      <c r="G4" s="538"/>
      <c r="H4" s="538"/>
      <c r="I4" s="471" t="s">
        <v>674</v>
      </c>
    </row>
    <row r="5" spans="1:9" ht="39" customHeight="1" thickBot="1">
      <c r="A5" s="475"/>
      <c r="B5" s="470"/>
      <c r="C5" s="218" t="s">
        <v>268</v>
      </c>
      <c r="D5" s="218" t="s">
        <v>269</v>
      </c>
      <c r="E5" s="219" t="s">
        <v>435</v>
      </c>
      <c r="F5" s="116" t="s">
        <v>268</v>
      </c>
      <c r="G5" s="220" t="s">
        <v>517</v>
      </c>
      <c r="H5" s="221" t="s">
        <v>519</v>
      </c>
      <c r="I5" s="536"/>
    </row>
    <row r="6" spans="1:11" ht="9" customHeight="1">
      <c r="A6" s="213">
        <v>1</v>
      </c>
      <c r="B6" s="214">
        <v>2</v>
      </c>
      <c r="C6" s="214">
        <v>3</v>
      </c>
      <c r="D6" s="214">
        <v>4</v>
      </c>
      <c r="E6" s="215">
        <v>5</v>
      </c>
      <c r="F6" s="216">
        <v>6</v>
      </c>
      <c r="G6" s="217">
        <v>7</v>
      </c>
      <c r="H6" s="215">
        <v>8</v>
      </c>
      <c r="I6" s="216">
        <v>9</v>
      </c>
      <c r="J6" s="11"/>
      <c r="K6" s="14"/>
    </row>
    <row r="7" spans="1:9" ht="13.5" customHeight="1">
      <c r="A7" s="206" t="s">
        <v>7</v>
      </c>
      <c r="B7" s="367" t="s">
        <v>267</v>
      </c>
      <c r="C7" s="142"/>
      <c r="D7" s="142"/>
      <c r="E7" s="188"/>
      <c r="F7" s="201"/>
      <c r="G7" s="197"/>
      <c r="H7" s="192"/>
      <c r="I7" s="385"/>
    </row>
    <row r="8" spans="1:9" ht="12.75" hidden="1">
      <c r="A8" s="207"/>
      <c r="B8" s="368" t="s">
        <v>437</v>
      </c>
      <c r="C8" s="144"/>
      <c r="D8" s="144"/>
      <c r="E8" s="189"/>
      <c r="F8" s="202"/>
      <c r="G8" s="198"/>
      <c r="H8" s="189"/>
      <c r="I8" s="202"/>
    </row>
    <row r="9" spans="1:9" ht="10.5" customHeight="1">
      <c r="A9" s="207"/>
      <c r="B9" s="368" t="s">
        <v>8</v>
      </c>
      <c r="C9" s="144"/>
      <c r="D9" s="144"/>
      <c r="E9" s="189"/>
      <c r="F9" s="202"/>
      <c r="G9" s="198"/>
      <c r="H9" s="189"/>
      <c r="I9" s="202"/>
    </row>
    <row r="10" spans="1:9" ht="12.75">
      <c r="A10" s="207"/>
      <c r="B10" s="368" t="s">
        <v>6</v>
      </c>
      <c r="C10" s="142"/>
      <c r="D10" s="142"/>
      <c r="E10" s="188"/>
      <c r="F10" s="201"/>
      <c r="G10" s="197"/>
      <c r="H10" s="192"/>
      <c r="I10" s="201"/>
    </row>
    <row r="11" spans="1:9" ht="12.75">
      <c r="A11" s="207"/>
      <c r="B11" s="368" t="s">
        <v>24</v>
      </c>
      <c r="C11" s="142"/>
      <c r="D11" s="142"/>
      <c r="E11" s="188"/>
      <c r="F11" s="201"/>
      <c r="G11" s="197"/>
      <c r="H11" s="192"/>
      <c r="I11" s="201"/>
    </row>
    <row r="12" spans="1:9" ht="12.75">
      <c r="A12" s="207"/>
      <c r="B12" s="368" t="s">
        <v>23</v>
      </c>
      <c r="C12" s="142"/>
      <c r="D12" s="142"/>
      <c r="E12" s="188"/>
      <c r="F12" s="201"/>
      <c r="G12" s="197"/>
      <c r="H12" s="192"/>
      <c r="I12" s="201"/>
    </row>
    <row r="13" spans="1:9" ht="12.75">
      <c r="A13" s="207"/>
      <c r="B13" s="368" t="s">
        <v>511</v>
      </c>
      <c r="C13" s="142"/>
      <c r="D13" s="142"/>
      <c r="E13" s="188"/>
      <c r="F13" s="201"/>
      <c r="G13" s="197"/>
      <c r="H13" s="192"/>
      <c r="I13" s="201"/>
    </row>
    <row r="14" spans="1:9" ht="0.75" customHeight="1">
      <c r="A14" s="207"/>
      <c r="B14" s="368" t="s">
        <v>37</v>
      </c>
      <c r="C14" s="142"/>
      <c r="D14" s="142"/>
      <c r="E14" s="188"/>
      <c r="F14" s="201"/>
      <c r="G14" s="197"/>
      <c r="H14" s="192"/>
      <c r="I14" s="201"/>
    </row>
    <row r="15" spans="1:9" ht="25.5" customHeight="1">
      <c r="A15" s="206" t="s">
        <v>9</v>
      </c>
      <c r="B15" s="367" t="s">
        <v>16</v>
      </c>
      <c r="C15" s="142"/>
      <c r="D15" s="142"/>
      <c r="E15" s="188"/>
      <c r="F15" s="201"/>
      <c r="G15" s="197"/>
      <c r="H15" s="192"/>
      <c r="I15" s="385"/>
    </row>
    <row r="16" spans="1:9" ht="0.75" customHeight="1">
      <c r="A16" s="207"/>
      <c r="B16" s="368" t="s">
        <v>437</v>
      </c>
      <c r="C16" s="144"/>
      <c r="D16" s="144"/>
      <c r="E16" s="189"/>
      <c r="F16" s="202"/>
      <c r="G16" s="198"/>
      <c r="H16" s="189"/>
      <c r="I16" s="202"/>
    </row>
    <row r="17" spans="1:9" ht="9.75" customHeight="1">
      <c r="A17" s="207"/>
      <c r="B17" s="368" t="s">
        <v>8</v>
      </c>
      <c r="C17" s="144"/>
      <c r="D17" s="144"/>
      <c r="E17" s="189"/>
      <c r="F17" s="202"/>
      <c r="G17" s="198"/>
      <c r="H17" s="189"/>
      <c r="I17" s="202"/>
    </row>
    <row r="18" spans="1:9" ht="14.25" customHeight="1">
      <c r="A18" s="207"/>
      <c r="B18" s="368" t="s">
        <v>6</v>
      </c>
      <c r="C18" s="142"/>
      <c r="D18" s="142"/>
      <c r="E18" s="188"/>
      <c r="F18" s="201"/>
      <c r="G18" s="197"/>
      <c r="H18" s="192"/>
      <c r="I18" s="201"/>
    </row>
    <row r="19" spans="1:9" ht="15" customHeight="1">
      <c r="A19" s="207"/>
      <c r="B19" s="368" t="s">
        <v>24</v>
      </c>
      <c r="C19" s="142"/>
      <c r="D19" s="142"/>
      <c r="E19" s="188"/>
      <c r="F19" s="201"/>
      <c r="G19" s="197"/>
      <c r="H19" s="192"/>
      <c r="I19" s="201"/>
    </row>
    <row r="20" spans="1:9" ht="12.75" customHeight="1">
      <c r="A20" s="207"/>
      <c r="B20" s="368" t="s">
        <v>23</v>
      </c>
      <c r="C20" s="142"/>
      <c r="D20" s="142"/>
      <c r="E20" s="188"/>
      <c r="F20" s="201"/>
      <c r="G20" s="197"/>
      <c r="H20" s="192"/>
      <c r="I20" s="201"/>
    </row>
    <row r="21" spans="1:9" ht="15" customHeight="1">
      <c r="A21" s="207"/>
      <c r="B21" s="368" t="s">
        <v>511</v>
      </c>
      <c r="C21" s="142"/>
      <c r="D21" s="142"/>
      <c r="E21" s="188"/>
      <c r="F21" s="201"/>
      <c r="G21" s="197"/>
      <c r="H21" s="192"/>
      <c r="I21" s="201"/>
    </row>
    <row r="22" spans="1:9" ht="13.5" customHeight="1" hidden="1">
      <c r="A22" s="207"/>
      <c r="B22" s="368" t="s">
        <v>37</v>
      </c>
      <c r="C22" s="142"/>
      <c r="D22" s="142"/>
      <c r="E22" s="188"/>
      <c r="F22" s="201"/>
      <c r="G22" s="197"/>
      <c r="H22" s="192"/>
      <c r="I22" s="201"/>
    </row>
    <row r="23" spans="1:9" ht="12.75">
      <c r="A23" s="208" t="s">
        <v>10</v>
      </c>
      <c r="B23" s="367" t="s">
        <v>258</v>
      </c>
      <c r="C23" s="145"/>
      <c r="D23" s="145"/>
      <c r="E23" s="190"/>
      <c r="F23" s="379"/>
      <c r="G23" s="380"/>
      <c r="H23" s="381"/>
      <c r="I23" s="379"/>
    </row>
    <row r="24" spans="1:9" ht="24">
      <c r="A24" s="206" t="s">
        <v>11</v>
      </c>
      <c r="B24" s="369" t="s">
        <v>25</v>
      </c>
      <c r="C24" s="145"/>
      <c r="D24" s="145"/>
      <c r="E24" s="190"/>
      <c r="F24" s="201"/>
      <c r="G24" s="197"/>
      <c r="H24" s="192"/>
      <c r="I24" s="385"/>
    </row>
    <row r="25" spans="1:9" ht="12.75">
      <c r="A25" s="541"/>
      <c r="B25" s="539" t="s">
        <v>645</v>
      </c>
      <c r="C25" s="543"/>
      <c r="D25" s="543"/>
      <c r="E25" s="545"/>
      <c r="F25" s="547"/>
      <c r="G25" s="549"/>
      <c r="H25" s="545"/>
      <c r="I25" s="547"/>
    </row>
    <row r="26" spans="1:9" ht="1.5" customHeight="1">
      <c r="A26" s="542"/>
      <c r="B26" s="540"/>
      <c r="C26" s="544"/>
      <c r="D26" s="544"/>
      <c r="E26" s="546"/>
      <c r="F26" s="548"/>
      <c r="G26" s="550"/>
      <c r="H26" s="546"/>
      <c r="I26" s="548"/>
    </row>
    <row r="27" spans="1:9" ht="12.75">
      <c r="A27" s="207"/>
      <c r="B27" s="368" t="s">
        <v>6</v>
      </c>
      <c r="C27" s="145"/>
      <c r="D27" s="145"/>
      <c r="E27" s="190"/>
      <c r="F27" s="201"/>
      <c r="G27" s="197"/>
      <c r="H27" s="192"/>
      <c r="I27" s="201"/>
    </row>
    <row r="28" spans="1:9" ht="12.75">
      <c r="A28" s="207"/>
      <c r="B28" s="368" t="s">
        <v>24</v>
      </c>
      <c r="C28" s="145"/>
      <c r="D28" s="145"/>
      <c r="E28" s="190"/>
      <c r="F28" s="201"/>
      <c r="G28" s="197"/>
      <c r="H28" s="192"/>
      <c r="I28" s="201"/>
    </row>
    <row r="29" spans="1:9" ht="12.75">
      <c r="A29" s="207"/>
      <c r="B29" s="368" t="s">
        <v>23</v>
      </c>
      <c r="C29" s="145"/>
      <c r="D29" s="145"/>
      <c r="E29" s="190"/>
      <c r="F29" s="201"/>
      <c r="G29" s="197"/>
      <c r="H29" s="192"/>
      <c r="I29" s="201"/>
    </row>
    <row r="30" spans="1:9" ht="12.75">
      <c r="A30" s="207"/>
      <c r="B30" s="368" t="s">
        <v>511</v>
      </c>
      <c r="C30" s="145"/>
      <c r="D30" s="145"/>
      <c r="E30" s="190"/>
      <c r="F30" s="201"/>
      <c r="G30" s="197"/>
      <c r="H30" s="192"/>
      <c r="I30" s="201"/>
    </row>
    <row r="31" spans="1:9" ht="12.75" hidden="1">
      <c r="A31" s="207"/>
      <c r="B31" s="368" t="s">
        <v>37</v>
      </c>
      <c r="C31" s="145"/>
      <c r="D31" s="145"/>
      <c r="E31" s="190"/>
      <c r="F31" s="201"/>
      <c r="G31" s="197"/>
      <c r="H31" s="192"/>
      <c r="I31" s="201"/>
    </row>
    <row r="32" spans="1:9" ht="12" customHeight="1">
      <c r="A32" s="206" t="s">
        <v>14</v>
      </c>
      <c r="B32" s="370" t="s">
        <v>26</v>
      </c>
      <c r="C32" s="145"/>
      <c r="D32" s="145"/>
      <c r="E32" s="190"/>
      <c r="F32" s="201"/>
      <c r="G32" s="197"/>
      <c r="H32" s="192"/>
      <c r="I32" s="385"/>
    </row>
    <row r="33" spans="1:9" ht="12.75" customHeight="1" hidden="1">
      <c r="A33" s="207"/>
      <c r="B33" s="368" t="s">
        <v>437</v>
      </c>
      <c r="C33" s="144"/>
      <c r="D33" s="144"/>
      <c r="E33" s="189"/>
      <c r="F33" s="202"/>
      <c r="G33" s="198"/>
      <c r="H33" s="189"/>
      <c r="I33" s="202"/>
    </row>
    <row r="34" spans="1:9" ht="9.75" customHeight="1">
      <c r="A34" s="207"/>
      <c r="B34" s="368" t="s">
        <v>8</v>
      </c>
      <c r="C34" s="144"/>
      <c r="D34" s="144"/>
      <c r="E34" s="189"/>
      <c r="F34" s="202"/>
      <c r="G34" s="198"/>
      <c r="H34" s="189"/>
      <c r="I34" s="202"/>
    </row>
    <row r="35" spans="1:9" ht="12.75">
      <c r="A35" s="207"/>
      <c r="B35" s="368" t="s">
        <v>6</v>
      </c>
      <c r="C35" s="145"/>
      <c r="D35" s="145"/>
      <c r="E35" s="190"/>
      <c r="F35" s="201"/>
      <c r="G35" s="197"/>
      <c r="H35" s="192"/>
      <c r="I35" s="201"/>
    </row>
    <row r="36" spans="1:9" ht="12.75">
      <c r="A36" s="207"/>
      <c r="B36" s="368" t="s">
        <v>24</v>
      </c>
      <c r="C36" s="145"/>
      <c r="D36" s="145"/>
      <c r="E36" s="190"/>
      <c r="F36" s="201"/>
      <c r="G36" s="197"/>
      <c r="H36" s="192"/>
      <c r="I36" s="201"/>
    </row>
    <row r="37" spans="1:9" ht="12.75">
      <c r="A37" s="207"/>
      <c r="B37" s="368" t="s">
        <v>23</v>
      </c>
      <c r="C37" s="145"/>
      <c r="D37" s="145"/>
      <c r="E37" s="190"/>
      <c r="F37" s="201"/>
      <c r="G37" s="197"/>
      <c r="H37" s="192"/>
      <c r="I37" s="201"/>
    </row>
    <row r="38" spans="1:9" ht="12.75">
      <c r="A38" s="207"/>
      <c r="B38" s="368" t="s">
        <v>511</v>
      </c>
      <c r="C38" s="145"/>
      <c r="D38" s="145"/>
      <c r="E38" s="190"/>
      <c r="F38" s="201"/>
      <c r="G38" s="197"/>
      <c r="H38" s="192"/>
      <c r="I38" s="201"/>
    </row>
    <row r="39" spans="1:9" ht="0.75" customHeight="1" hidden="1">
      <c r="A39" s="207"/>
      <c r="B39" s="368" t="s">
        <v>37</v>
      </c>
      <c r="C39" s="145"/>
      <c r="D39" s="145"/>
      <c r="E39" s="190"/>
      <c r="F39" s="201"/>
      <c r="G39" s="197"/>
      <c r="H39" s="192"/>
      <c r="I39" s="201"/>
    </row>
    <row r="40" spans="1:9" ht="12.75">
      <c r="A40" s="207"/>
      <c r="B40" s="371" t="s">
        <v>8</v>
      </c>
      <c r="C40" s="145"/>
      <c r="D40" s="145"/>
      <c r="E40" s="190"/>
      <c r="F40" s="201"/>
      <c r="G40" s="197"/>
      <c r="H40" s="192"/>
      <c r="I40" s="201"/>
    </row>
    <row r="41" spans="1:9" ht="12.75">
      <c r="A41" s="207"/>
      <c r="B41" s="371" t="s">
        <v>17</v>
      </c>
      <c r="C41" s="145"/>
      <c r="D41" s="145"/>
      <c r="E41" s="190"/>
      <c r="F41" s="201"/>
      <c r="G41" s="197"/>
      <c r="H41" s="192"/>
      <c r="I41" s="201"/>
    </row>
    <row r="42" spans="1:9" ht="12.75">
      <c r="A42" s="207"/>
      <c r="B42" s="371" t="s">
        <v>18</v>
      </c>
      <c r="C42" s="145"/>
      <c r="D42" s="145"/>
      <c r="E42" s="190"/>
      <c r="F42" s="201"/>
      <c r="G42" s="197"/>
      <c r="H42" s="192"/>
      <c r="I42" s="201"/>
    </row>
    <row r="43" spans="1:9" ht="24">
      <c r="A43" s="206" t="s">
        <v>20</v>
      </c>
      <c r="B43" s="369" t="s">
        <v>259</v>
      </c>
      <c r="C43" s="146"/>
      <c r="D43" s="146"/>
      <c r="E43" s="191"/>
      <c r="F43" s="201"/>
      <c r="G43" s="197"/>
      <c r="H43" s="192"/>
      <c r="I43" s="385"/>
    </row>
    <row r="44" spans="1:9" ht="12.75" hidden="1">
      <c r="A44" s="207"/>
      <c r="B44" s="368" t="s">
        <v>437</v>
      </c>
      <c r="C44" s="144"/>
      <c r="D44" s="144"/>
      <c r="E44" s="189"/>
      <c r="F44" s="202"/>
      <c r="G44" s="198"/>
      <c r="H44" s="189"/>
      <c r="I44" s="202"/>
    </row>
    <row r="45" spans="1:9" ht="10.5" customHeight="1">
      <c r="A45" s="207"/>
      <c r="B45" s="368" t="s">
        <v>8</v>
      </c>
      <c r="C45" s="144"/>
      <c r="D45" s="144"/>
      <c r="E45" s="189"/>
      <c r="F45" s="202"/>
      <c r="G45" s="198"/>
      <c r="H45" s="189"/>
      <c r="I45" s="202"/>
    </row>
    <row r="46" spans="1:9" ht="12.75">
      <c r="A46" s="206"/>
      <c r="B46" s="368" t="s">
        <v>6</v>
      </c>
      <c r="C46" s="146"/>
      <c r="D46" s="146"/>
      <c r="E46" s="191"/>
      <c r="F46" s="201"/>
      <c r="G46" s="197"/>
      <c r="H46" s="192"/>
      <c r="I46" s="201"/>
    </row>
    <row r="47" spans="1:9" ht="12.75">
      <c r="A47" s="206"/>
      <c r="B47" s="368" t="s">
        <v>24</v>
      </c>
      <c r="C47" s="146"/>
      <c r="D47" s="146"/>
      <c r="E47" s="191"/>
      <c r="F47" s="201"/>
      <c r="G47" s="197"/>
      <c r="H47" s="192"/>
      <c r="I47" s="201"/>
    </row>
    <row r="48" spans="1:9" ht="12.75">
      <c r="A48" s="206"/>
      <c r="B48" s="368" t="s">
        <v>23</v>
      </c>
      <c r="C48" s="146"/>
      <c r="D48" s="146"/>
      <c r="E48" s="191"/>
      <c r="F48" s="201"/>
      <c r="G48" s="197"/>
      <c r="H48" s="192"/>
      <c r="I48" s="201"/>
    </row>
    <row r="49" spans="1:9" ht="12.75">
      <c r="A49" s="206"/>
      <c r="B49" s="368" t="s">
        <v>511</v>
      </c>
      <c r="C49" s="146"/>
      <c r="D49" s="146"/>
      <c r="E49" s="191"/>
      <c r="F49" s="201"/>
      <c r="G49" s="197"/>
      <c r="H49" s="192"/>
      <c r="I49" s="201"/>
    </row>
    <row r="50" spans="1:9" ht="12.75" hidden="1">
      <c r="A50" s="206"/>
      <c r="B50" s="368" t="s">
        <v>37</v>
      </c>
      <c r="C50" s="146"/>
      <c r="D50" s="146"/>
      <c r="E50" s="191"/>
      <c r="F50" s="201"/>
      <c r="G50" s="197"/>
      <c r="H50" s="192"/>
      <c r="I50" s="201"/>
    </row>
    <row r="51" spans="1:9" ht="12.75" customHeight="1">
      <c r="A51" s="206" t="s">
        <v>21</v>
      </c>
      <c r="B51" s="367" t="s">
        <v>19</v>
      </c>
      <c r="C51" s="142"/>
      <c r="D51" s="142"/>
      <c r="E51" s="188"/>
      <c r="F51" s="201"/>
      <c r="G51" s="197"/>
      <c r="H51" s="192"/>
      <c r="I51" s="385"/>
    </row>
    <row r="52" spans="1:9" ht="0.75" customHeight="1">
      <c r="A52" s="207"/>
      <c r="B52" s="368" t="s">
        <v>437</v>
      </c>
      <c r="C52" s="144"/>
      <c r="D52" s="144"/>
      <c r="E52" s="189"/>
      <c r="F52" s="202"/>
      <c r="G52" s="198"/>
      <c r="H52" s="189"/>
      <c r="I52" s="202"/>
    </row>
    <row r="53" spans="1:9" ht="11.25" customHeight="1">
      <c r="A53" s="207"/>
      <c r="B53" s="368" t="s">
        <v>8</v>
      </c>
      <c r="C53" s="144"/>
      <c r="D53" s="144"/>
      <c r="E53" s="189"/>
      <c r="F53" s="202"/>
      <c r="G53" s="198"/>
      <c r="H53" s="189"/>
      <c r="I53" s="202"/>
    </row>
    <row r="54" spans="1:9" ht="12.75">
      <c r="A54" s="207"/>
      <c r="B54" s="368" t="s">
        <v>6</v>
      </c>
      <c r="C54" s="142"/>
      <c r="D54" s="142"/>
      <c r="E54" s="188"/>
      <c r="F54" s="201"/>
      <c r="G54" s="197"/>
      <c r="H54" s="192"/>
      <c r="I54" s="201"/>
    </row>
    <row r="55" spans="1:9" ht="12.75">
      <c r="A55" s="207"/>
      <c r="B55" s="368" t="s">
        <v>24</v>
      </c>
      <c r="C55" s="142"/>
      <c r="D55" s="142"/>
      <c r="E55" s="188"/>
      <c r="F55" s="201"/>
      <c r="G55" s="197"/>
      <c r="H55" s="192"/>
      <c r="I55" s="201"/>
    </row>
    <row r="56" spans="1:9" ht="12.75">
      <c r="A56" s="207"/>
      <c r="B56" s="368" t="s">
        <v>23</v>
      </c>
      <c r="C56" s="142"/>
      <c r="D56" s="142"/>
      <c r="E56" s="188"/>
      <c r="F56" s="201"/>
      <c r="G56" s="197"/>
      <c r="H56" s="192"/>
      <c r="I56" s="201"/>
    </row>
    <row r="57" spans="1:9" ht="13.5" customHeight="1">
      <c r="A57" s="207"/>
      <c r="B57" s="368" t="s">
        <v>511</v>
      </c>
      <c r="C57" s="142"/>
      <c r="D57" s="142"/>
      <c r="E57" s="188"/>
      <c r="F57" s="201"/>
      <c r="G57" s="197"/>
      <c r="H57" s="192"/>
      <c r="I57" s="201"/>
    </row>
    <row r="58" spans="1:9" ht="12.75" hidden="1">
      <c r="A58" s="207"/>
      <c r="B58" s="368" t="s">
        <v>37</v>
      </c>
      <c r="C58" s="142"/>
      <c r="D58" s="142"/>
      <c r="E58" s="188"/>
      <c r="F58" s="201"/>
      <c r="G58" s="197"/>
      <c r="H58" s="192"/>
      <c r="I58" s="201"/>
    </row>
    <row r="59" spans="1:9" ht="12.75">
      <c r="A59" s="207"/>
      <c r="B59" s="372" t="s">
        <v>8</v>
      </c>
      <c r="C59" s="143"/>
      <c r="D59" s="143"/>
      <c r="E59" s="192"/>
      <c r="F59" s="201"/>
      <c r="G59" s="197"/>
      <c r="H59" s="192"/>
      <c r="I59" s="201"/>
    </row>
    <row r="60" spans="1:9" ht="11.25" customHeight="1">
      <c r="A60" s="207" t="s">
        <v>438</v>
      </c>
      <c r="B60" s="371" t="s">
        <v>12</v>
      </c>
      <c r="C60" s="147"/>
      <c r="D60" s="147"/>
      <c r="E60" s="193"/>
      <c r="F60" s="201"/>
      <c r="G60" s="197"/>
      <c r="H60" s="192"/>
      <c r="I60" s="201"/>
    </row>
    <row r="61" spans="1:9" ht="14.25" customHeight="1">
      <c r="A61" s="207" t="s">
        <v>439</v>
      </c>
      <c r="B61" s="371" t="s">
        <v>13</v>
      </c>
      <c r="C61" s="147"/>
      <c r="D61" s="147"/>
      <c r="E61" s="193"/>
      <c r="F61" s="201"/>
      <c r="G61" s="197"/>
      <c r="H61" s="192"/>
      <c r="I61" s="201"/>
    </row>
    <row r="62" spans="1:9" ht="13.5" customHeight="1">
      <c r="A62" s="209" t="s">
        <v>98</v>
      </c>
      <c r="B62" s="373" t="s">
        <v>647</v>
      </c>
      <c r="C62" s="148"/>
      <c r="D62" s="148"/>
      <c r="E62" s="194"/>
      <c r="F62" s="382"/>
      <c r="G62" s="383"/>
      <c r="H62" s="384"/>
      <c r="I62" s="382"/>
    </row>
    <row r="63" spans="1:9" ht="0.75" customHeight="1">
      <c r="A63" s="541"/>
      <c r="B63" s="539" t="s">
        <v>436</v>
      </c>
      <c r="C63" s="543"/>
      <c r="D63" s="543"/>
      <c r="E63" s="545"/>
      <c r="F63" s="547"/>
      <c r="G63" s="549"/>
      <c r="H63" s="545"/>
      <c r="I63" s="547"/>
    </row>
    <row r="64" spans="1:9" ht="1.5" customHeight="1" hidden="1">
      <c r="A64" s="542"/>
      <c r="B64" s="540"/>
      <c r="C64" s="544"/>
      <c r="D64" s="544"/>
      <c r="E64" s="546"/>
      <c r="F64" s="548"/>
      <c r="G64" s="550"/>
      <c r="H64" s="546"/>
      <c r="I64" s="548"/>
    </row>
    <row r="65" spans="1:9" ht="12.75">
      <c r="A65" s="133"/>
      <c r="B65" s="366" t="s">
        <v>6</v>
      </c>
      <c r="C65" s="149"/>
      <c r="D65" s="149"/>
      <c r="E65" s="195"/>
      <c r="F65" s="203"/>
      <c r="G65" s="199"/>
      <c r="H65" s="222"/>
      <c r="I65" s="203"/>
    </row>
    <row r="66" spans="1:9" ht="12.75">
      <c r="A66" s="207"/>
      <c r="B66" s="368" t="s">
        <v>24</v>
      </c>
      <c r="C66" s="150"/>
      <c r="D66" s="150"/>
      <c r="E66" s="196"/>
      <c r="F66" s="201"/>
      <c r="G66" s="197"/>
      <c r="H66" s="192"/>
      <c r="I66" s="201"/>
    </row>
    <row r="67" spans="1:9" ht="12.75">
      <c r="A67" s="207"/>
      <c r="B67" s="368" t="s">
        <v>23</v>
      </c>
      <c r="C67" s="150"/>
      <c r="D67" s="150"/>
      <c r="E67" s="196"/>
      <c r="F67" s="201"/>
      <c r="G67" s="197"/>
      <c r="H67" s="192"/>
      <c r="I67" s="201"/>
    </row>
    <row r="68" spans="1:9" ht="12.75">
      <c r="A68" s="207"/>
      <c r="B68" s="368" t="s">
        <v>511</v>
      </c>
      <c r="C68" s="150"/>
      <c r="D68" s="150"/>
      <c r="E68" s="196"/>
      <c r="F68" s="201"/>
      <c r="G68" s="197"/>
      <c r="H68" s="192"/>
      <c r="I68" s="201"/>
    </row>
    <row r="69" spans="1:9" ht="12.75" hidden="1">
      <c r="A69" s="207"/>
      <c r="B69" s="368" t="s">
        <v>37</v>
      </c>
      <c r="C69" s="150"/>
      <c r="D69" s="150"/>
      <c r="E69" s="196"/>
      <c r="F69" s="201"/>
      <c r="G69" s="197"/>
      <c r="H69" s="192"/>
      <c r="I69" s="201"/>
    </row>
    <row r="70" spans="1:9" ht="24" customHeight="1">
      <c r="A70" s="206" t="s">
        <v>99</v>
      </c>
      <c r="B70" s="369" t="s">
        <v>648</v>
      </c>
      <c r="C70" s="150"/>
      <c r="D70" s="150"/>
      <c r="E70" s="196"/>
      <c r="F70" s="385"/>
      <c r="G70" s="197"/>
      <c r="H70" s="192"/>
      <c r="I70" s="385"/>
    </row>
    <row r="71" spans="1:9" ht="12.75" hidden="1">
      <c r="A71" s="160"/>
      <c r="B71" s="368" t="s">
        <v>22</v>
      </c>
      <c r="C71" s="143"/>
      <c r="D71" s="143"/>
      <c r="E71" s="192"/>
      <c r="F71" s="201"/>
      <c r="G71" s="197"/>
      <c r="H71" s="192"/>
      <c r="I71" s="201"/>
    </row>
    <row r="72" spans="1:9" ht="11.25" customHeight="1">
      <c r="A72" s="160"/>
      <c r="B72" s="368" t="s">
        <v>8</v>
      </c>
      <c r="C72" s="143"/>
      <c r="D72" s="143"/>
      <c r="E72" s="192"/>
      <c r="F72" s="201"/>
      <c r="G72" s="197"/>
      <c r="H72" s="192"/>
      <c r="I72" s="201"/>
    </row>
    <row r="73" spans="1:9" ht="12.75">
      <c r="A73" s="160"/>
      <c r="B73" s="368" t="s">
        <v>6</v>
      </c>
      <c r="C73" s="143"/>
      <c r="D73" s="143"/>
      <c r="E73" s="192"/>
      <c r="F73" s="201"/>
      <c r="G73" s="197"/>
      <c r="H73" s="192"/>
      <c r="I73" s="201"/>
    </row>
    <row r="74" spans="1:9" ht="12.75">
      <c r="A74" s="160"/>
      <c r="B74" s="368" t="s">
        <v>24</v>
      </c>
      <c r="C74" s="143"/>
      <c r="D74" s="143"/>
      <c r="E74" s="192"/>
      <c r="F74" s="201"/>
      <c r="G74" s="197"/>
      <c r="H74" s="192"/>
      <c r="I74" s="201"/>
    </row>
    <row r="75" spans="1:9" ht="12.75">
      <c r="A75" s="160"/>
      <c r="B75" s="368" t="s">
        <v>23</v>
      </c>
      <c r="C75" s="143"/>
      <c r="D75" s="143"/>
      <c r="E75" s="192"/>
      <c r="F75" s="201"/>
      <c r="G75" s="197"/>
      <c r="H75" s="192"/>
      <c r="I75" s="201"/>
    </row>
    <row r="76" spans="1:9" ht="13.5" customHeight="1" thickBot="1">
      <c r="A76" s="161"/>
      <c r="B76" s="368" t="s">
        <v>511</v>
      </c>
      <c r="C76" s="210"/>
      <c r="D76" s="210"/>
      <c r="E76" s="211"/>
      <c r="F76" s="204"/>
      <c r="G76" s="212"/>
      <c r="H76" s="211"/>
      <c r="I76" s="204"/>
    </row>
    <row r="77" spans="1:9" ht="12.75" hidden="1">
      <c r="A77" s="200"/>
      <c r="B77" s="205" t="s">
        <v>37</v>
      </c>
      <c r="C77" s="200"/>
      <c r="D77" s="200"/>
      <c r="E77" s="200"/>
      <c r="F77" s="200"/>
      <c r="G77" s="200"/>
      <c r="H77" s="200"/>
      <c r="I77" s="200"/>
    </row>
    <row r="78" spans="1:9" ht="5.25" customHeight="1">
      <c r="A78" s="14"/>
      <c r="B78" s="55"/>
      <c r="C78" s="14"/>
      <c r="D78" s="14"/>
      <c r="E78" s="14"/>
      <c r="F78" s="14"/>
      <c r="G78" s="14"/>
      <c r="H78" s="14"/>
      <c r="I78" s="56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244" t="s">
        <v>945</v>
      </c>
      <c r="C80" s="244"/>
      <c r="D80" s="244"/>
      <c r="E80" s="244" t="s">
        <v>658</v>
      </c>
      <c r="F80" s="244" t="s">
        <v>659</v>
      </c>
      <c r="G80" s="244"/>
      <c r="H80" s="14"/>
      <c r="I80" s="14"/>
    </row>
    <row r="81" spans="1:9" ht="12.75">
      <c r="A81" s="14"/>
      <c r="B81" s="484"/>
      <c r="C81" s="484"/>
      <c r="D81" s="484"/>
      <c r="E81" s="484"/>
      <c r="F81" s="484"/>
      <c r="G81" s="484"/>
      <c r="H81" s="14"/>
      <c r="I81" s="14"/>
    </row>
    <row r="82" spans="1:9" ht="12.75">
      <c r="A82" s="14"/>
      <c r="B82" s="244" t="s">
        <v>971</v>
      </c>
      <c r="C82" s="244"/>
      <c r="D82" s="244"/>
      <c r="E82" s="244" t="s">
        <v>658</v>
      </c>
      <c r="F82" s="244" t="s">
        <v>659</v>
      </c>
      <c r="G82" s="244"/>
      <c r="H82" s="14"/>
      <c r="I82" s="14"/>
    </row>
    <row r="83" spans="1:9" ht="12.75">
      <c r="A83" s="14"/>
      <c r="B83" s="59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</sheetData>
  <mergeCells count="27">
    <mergeCell ref="H25:H26"/>
    <mergeCell ref="I25:I26"/>
    <mergeCell ref="A25:A26"/>
    <mergeCell ref="B25:B26"/>
    <mergeCell ref="C25:C26"/>
    <mergeCell ref="D25:D26"/>
    <mergeCell ref="E25:E26"/>
    <mergeCell ref="F25:F26"/>
    <mergeCell ref="G25:G26"/>
    <mergeCell ref="I63:I64"/>
    <mergeCell ref="E63:E64"/>
    <mergeCell ref="F63:F64"/>
    <mergeCell ref="G63:G64"/>
    <mergeCell ref="A63:A64"/>
    <mergeCell ref="C63:C64"/>
    <mergeCell ref="D63:D64"/>
    <mergeCell ref="H63:H64"/>
    <mergeCell ref="B81:G81"/>
    <mergeCell ref="H1:I1"/>
    <mergeCell ref="C4:E4"/>
    <mergeCell ref="H3:I3"/>
    <mergeCell ref="A2:I2"/>
    <mergeCell ref="A4:A5"/>
    <mergeCell ref="B4:B5"/>
    <mergeCell ref="I4:I5"/>
    <mergeCell ref="F4:H4"/>
    <mergeCell ref="B63:B64"/>
  </mergeCells>
  <printOptions/>
  <pageMargins left="0.54" right="0.16" top="0.2" bottom="0.2" header="0.17" footer="0.1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="85" zoomScaleNormal="85" workbookViewId="0" topLeftCell="A4">
      <selection activeCell="F9" sqref="F9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10.75390625" style="0" customWidth="1"/>
    <col min="4" max="4" width="10.25390625" style="0" customWidth="1"/>
    <col min="5" max="5" width="10.375" style="0" customWidth="1"/>
    <col min="6" max="7" width="10.00390625" style="0" customWidth="1"/>
    <col min="8" max="8" width="10.125" style="0" customWidth="1"/>
    <col min="9" max="9" width="10.375" style="0" customWidth="1"/>
    <col min="10" max="10" width="10.00390625" style="0" customWidth="1"/>
    <col min="11" max="11" width="10.25390625" style="0" customWidth="1"/>
    <col min="12" max="12" width="10.625" style="0" customWidth="1"/>
  </cols>
  <sheetData>
    <row r="1" spans="11:12" ht="19.5" customHeight="1">
      <c r="K1" s="557" t="s">
        <v>488</v>
      </c>
      <c r="L1" s="557"/>
    </row>
    <row r="2" spans="1:12" ht="30.75" customHeight="1" thickBot="1">
      <c r="A2" s="558" t="s">
        <v>27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</row>
    <row r="3" spans="1:12" ht="45" customHeight="1" thickBot="1">
      <c r="A3" s="559" t="s">
        <v>28</v>
      </c>
      <c r="B3" s="561" t="s">
        <v>29</v>
      </c>
      <c r="C3" s="573" t="s">
        <v>675</v>
      </c>
      <c r="D3" s="574"/>
      <c r="E3" s="574"/>
      <c r="F3" s="552"/>
      <c r="G3" s="564" t="s">
        <v>676</v>
      </c>
      <c r="H3" s="565"/>
      <c r="I3" s="565"/>
      <c r="J3" s="566"/>
      <c r="K3" s="567" t="s">
        <v>677</v>
      </c>
      <c r="L3" s="568"/>
    </row>
    <row r="4" spans="1:12" ht="36" customHeight="1">
      <c r="A4" s="560"/>
      <c r="B4" s="562"/>
      <c r="C4" s="553" t="s">
        <v>444</v>
      </c>
      <c r="D4" s="554"/>
      <c r="E4" s="555" t="s">
        <v>269</v>
      </c>
      <c r="F4" s="556"/>
      <c r="G4" s="567" t="s">
        <v>444</v>
      </c>
      <c r="H4" s="552"/>
      <c r="I4" s="551" t="s">
        <v>33</v>
      </c>
      <c r="J4" s="552"/>
      <c r="K4" s="571" t="s">
        <v>440</v>
      </c>
      <c r="L4" s="569" t="s">
        <v>441</v>
      </c>
    </row>
    <row r="5" spans="1:12" ht="110.25" customHeight="1">
      <c r="A5" s="560"/>
      <c r="B5" s="563"/>
      <c r="C5" s="170" t="s">
        <v>440</v>
      </c>
      <c r="D5" s="115" t="s">
        <v>441</v>
      </c>
      <c r="E5" s="170" t="s">
        <v>440</v>
      </c>
      <c r="F5" s="115" t="s">
        <v>441</v>
      </c>
      <c r="G5" s="171" t="s">
        <v>440</v>
      </c>
      <c r="H5" s="115" t="s">
        <v>441</v>
      </c>
      <c r="I5" s="171" t="s">
        <v>440</v>
      </c>
      <c r="J5" s="115" t="s">
        <v>441</v>
      </c>
      <c r="K5" s="572"/>
      <c r="L5" s="570"/>
    </row>
    <row r="6" spans="1:12" ht="12.75">
      <c r="A6" s="158">
        <v>1</v>
      </c>
      <c r="B6" s="2">
        <v>2</v>
      </c>
      <c r="C6" s="2">
        <v>3</v>
      </c>
      <c r="D6" s="159">
        <v>4</v>
      </c>
      <c r="E6" s="158">
        <v>5</v>
      </c>
      <c r="F6" s="159">
        <v>6</v>
      </c>
      <c r="G6" s="158">
        <v>7</v>
      </c>
      <c r="H6" s="159">
        <v>8</v>
      </c>
      <c r="I6" s="158">
        <v>9</v>
      </c>
      <c r="J6" s="159">
        <v>10</v>
      </c>
      <c r="K6" s="158">
        <v>11</v>
      </c>
      <c r="L6" s="159">
        <v>12</v>
      </c>
    </row>
    <row r="7" spans="1:12" ht="49.5" customHeight="1">
      <c r="A7" s="162" t="s">
        <v>7</v>
      </c>
      <c r="B7" s="186" t="s">
        <v>443</v>
      </c>
      <c r="C7" s="15"/>
      <c r="D7" s="394"/>
      <c r="E7" s="392"/>
      <c r="F7" s="393"/>
      <c r="G7" s="179"/>
      <c r="H7" s="181"/>
      <c r="I7" s="160"/>
      <c r="J7" s="181"/>
      <c r="K7" s="160"/>
      <c r="L7" s="181"/>
    </row>
    <row r="8" spans="1:12" ht="15" customHeight="1">
      <c r="A8" s="162"/>
      <c r="B8" s="152" t="s">
        <v>41</v>
      </c>
      <c r="C8" s="18"/>
      <c r="D8" s="173"/>
      <c r="E8" s="15"/>
      <c r="F8" s="180"/>
      <c r="G8" s="160"/>
      <c r="H8" s="181"/>
      <c r="I8" s="160"/>
      <c r="J8" s="181"/>
      <c r="K8" s="160"/>
      <c r="L8" s="181"/>
    </row>
    <row r="9" spans="1:12" ht="15" customHeight="1">
      <c r="A9" s="163"/>
      <c r="B9" s="153" t="s">
        <v>6</v>
      </c>
      <c r="C9" s="3"/>
      <c r="D9" s="173"/>
      <c r="E9" s="3"/>
      <c r="F9" s="181"/>
      <c r="G9" s="160"/>
      <c r="H9" s="181"/>
      <c r="I9" s="160"/>
      <c r="J9" s="181"/>
      <c r="K9" s="160"/>
      <c r="L9" s="181"/>
    </row>
    <row r="10" spans="1:12" ht="25.5" customHeight="1">
      <c r="A10" s="163"/>
      <c r="B10" s="333" t="s">
        <v>24</v>
      </c>
      <c r="C10" s="3"/>
      <c r="D10" s="173"/>
      <c r="E10" s="3"/>
      <c r="F10" s="181"/>
      <c r="G10" s="160"/>
      <c r="H10" s="181"/>
      <c r="I10" s="160"/>
      <c r="J10" s="181"/>
      <c r="K10" s="160"/>
      <c r="L10" s="181"/>
    </row>
    <row r="11" spans="1:12" ht="15" customHeight="1">
      <c r="A11" s="163"/>
      <c r="B11" s="333" t="s">
        <v>23</v>
      </c>
      <c r="C11" s="3"/>
      <c r="D11" s="173"/>
      <c r="E11" s="3"/>
      <c r="F11" s="181"/>
      <c r="G11" s="160"/>
      <c r="H11" s="181"/>
      <c r="I11" s="160"/>
      <c r="J11" s="181"/>
      <c r="K11" s="160"/>
      <c r="L11" s="181"/>
    </row>
    <row r="12" spans="1:12" ht="15" customHeight="1">
      <c r="A12" s="163"/>
      <c r="B12" s="333" t="s">
        <v>511</v>
      </c>
      <c r="C12" s="3"/>
      <c r="D12" s="173"/>
      <c r="E12" s="3"/>
      <c r="F12" s="181"/>
      <c r="G12" s="160"/>
      <c r="H12" s="181"/>
      <c r="I12" s="160"/>
      <c r="J12" s="181"/>
      <c r="K12" s="160"/>
      <c r="L12" s="181"/>
    </row>
    <row r="13" spans="1:12" ht="15">
      <c r="A13" s="164"/>
      <c r="B13" s="154" t="s">
        <v>42</v>
      </c>
      <c r="C13" s="21"/>
      <c r="D13" s="174"/>
      <c r="E13" s="3"/>
      <c r="F13" s="181"/>
      <c r="G13" s="160"/>
      <c r="H13" s="181"/>
      <c r="I13" s="160"/>
      <c r="J13" s="181"/>
      <c r="K13" s="160"/>
      <c r="L13" s="181"/>
    </row>
    <row r="14" spans="1:12" ht="93.75" customHeight="1">
      <c r="A14" s="165" t="s">
        <v>30</v>
      </c>
      <c r="B14" s="186" t="s">
        <v>472</v>
      </c>
      <c r="C14" s="15"/>
      <c r="D14" s="172"/>
      <c r="E14" s="15"/>
      <c r="F14" s="180"/>
      <c r="G14" s="160"/>
      <c r="H14" s="181"/>
      <c r="I14" s="160"/>
      <c r="J14" s="181"/>
      <c r="K14" s="160"/>
      <c r="L14" s="181"/>
    </row>
    <row r="15" spans="1:12" ht="15" customHeight="1">
      <c r="A15" s="165"/>
      <c r="B15" s="152" t="s">
        <v>41</v>
      </c>
      <c r="C15" s="18"/>
      <c r="D15" s="173"/>
      <c r="E15" s="15"/>
      <c r="F15" s="180"/>
      <c r="G15" s="160"/>
      <c r="H15" s="181"/>
      <c r="I15" s="160"/>
      <c r="J15" s="181"/>
      <c r="K15" s="160"/>
      <c r="L15" s="181"/>
    </row>
    <row r="16" spans="1:12" ht="15" customHeight="1">
      <c r="A16" s="163"/>
      <c r="B16" s="153" t="s">
        <v>6</v>
      </c>
      <c r="C16" s="3"/>
      <c r="D16" s="173"/>
      <c r="E16" s="3"/>
      <c r="F16" s="181"/>
      <c r="G16" s="160"/>
      <c r="H16" s="181"/>
      <c r="I16" s="160"/>
      <c r="J16" s="181"/>
      <c r="K16" s="160"/>
      <c r="L16" s="181"/>
    </row>
    <row r="17" spans="1:12" ht="22.5" customHeight="1">
      <c r="A17" s="163"/>
      <c r="B17" s="333" t="s">
        <v>24</v>
      </c>
      <c r="C17" s="3"/>
      <c r="D17" s="173"/>
      <c r="E17" s="3"/>
      <c r="F17" s="181"/>
      <c r="G17" s="160"/>
      <c r="H17" s="181"/>
      <c r="I17" s="160"/>
      <c r="J17" s="181"/>
      <c r="K17" s="160"/>
      <c r="L17" s="181"/>
    </row>
    <row r="18" spans="1:12" ht="15" customHeight="1">
      <c r="A18" s="163"/>
      <c r="B18" s="333" t="s">
        <v>23</v>
      </c>
      <c r="C18" s="3"/>
      <c r="D18" s="173"/>
      <c r="E18" s="3"/>
      <c r="F18" s="181"/>
      <c r="G18" s="160"/>
      <c r="H18" s="181"/>
      <c r="I18" s="160"/>
      <c r="J18" s="181"/>
      <c r="K18" s="160"/>
      <c r="L18" s="181"/>
    </row>
    <row r="19" spans="1:12" ht="15" customHeight="1">
      <c r="A19" s="163"/>
      <c r="B19" s="333" t="s">
        <v>511</v>
      </c>
      <c r="C19" s="3"/>
      <c r="D19" s="173"/>
      <c r="E19" s="3"/>
      <c r="F19" s="181"/>
      <c r="G19" s="160"/>
      <c r="H19" s="181"/>
      <c r="I19" s="160"/>
      <c r="J19" s="181"/>
      <c r="K19" s="160"/>
      <c r="L19" s="181"/>
    </row>
    <row r="20" spans="1:12" ht="47.25" customHeight="1">
      <c r="A20" s="162" t="s">
        <v>31</v>
      </c>
      <c r="B20" s="186" t="s">
        <v>475</v>
      </c>
      <c r="C20" s="7"/>
      <c r="D20" s="175"/>
      <c r="E20" s="3"/>
      <c r="F20" s="181"/>
      <c r="G20" s="160"/>
      <c r="H20" s="181"/>
      <c r="I20" s="160"/>
      <c r="J20" s="181"/>
      <c r="K20" s="160"/>
      <c r="L20" s="181"/>
    </row>
    <row r="21" spans="1:12" ht="15" customHeight="1">
      <c r="A21" s="162"/>
      <c r="B21" s="152" t="s">
        <v>41</v>
      </c>
      <c r="C21" s="18"/>
      <c r="D21" s="173"/>
      <c r="E21" s="3"/>
      <c r="F21" s="181"/>
      <c r="G21" s="160"/>
      <c r="H21" s="181"/>
      <c r="I21" s="160"/>
      <c r="J21" s="181"/>
      <c r="K21" s="160"/>
      <c r="L21" s="181"/>
    </row>
    <row r="22" spans="1:12" ht="15" customHeight="1">
      <c r="A22" s="162"/>
      <c r="B22" s="153" t="s">
        <v>6</v>
      </c>
      <c r="C22" s="3"/>
      <c r="D22" s="173"/>
      <c r="E22" s="3"/>
      <c r="F22" s="181"/>
      <c r="G22" s="160"/>
      <c r="H22" s="181"/>
      <c r="I22" s="160"/>
      <c r="J22" s="181"/>
      <c r="K22" s="160"/>
      <c r="L22" s="181"/>
    </row>
    <row r="23" spans="1:12" ht="24" customHeight="1">
      <c r="A23" s="162"/>
      <c r="B23" s="333" t="s">
        <v>24</v>
      </c>
      <c r="C23" s="3"/>
      <c r="D23" s="173"/>
      <c r="E23" s="3"/>
      <c r="F23" s="181"/>
      <c r="G23" s="160"/>
      <c r="H23" s="181"/>
      <c r="I23" s="160"/>
      <c r="J23" s="181"/>
      <c r="K23" s="160"/>
      <c r="L23" s="181"/>
    </row>
    <row r="24" spans="1:12" ht="15" customHeight="1">
      <c r="A24" s="162"/>
      <c r="B24" s="333" t="s">
        <v>23</v>
      </c>
      <c r="C24" s="3"/>
      <c r="D24" s="173"/>
      <c r="E24" s="3"/>
      <c r="F24" s="181"/>
      <c r="G24" s="160"/>
      <c r="H24" s="181"/>
      <c r="I24" s="160"/>
      <c r="J24" s="181"/>
      <c r="K24" s="160"/>
      <c r="L24" s="181"/>
    </row>
    <row r="25" spans="1:12" ht="15" customHeight="1">
      <c r="A25" s="162"/>
      <c r="B25" s="333" t="s">
        <v>511</v>
      </c>
      <c r="C25" s="3"/>
      <c r="D25" s="173"/>
      <c r="E25" s="3"/>
      <c r="F25" s="181"/>
      <c r="G25" s="160"/>
      <c r="H25" s="181"/>
      <c r="I25" s="160"/>
      <c r="J25" s="181"/>
      <c r="K25" s="160"/>
      <c r="L25" s="181"/>
    </row>
    <row r="26" spans="1:12" ht="34.5" customHeight="1">
      <c r="A26" s="162" t="s">
        <v>43</v>
      </c>
      <c r="B26" s="186" t="s">
        <v>442</v>
      </c>
      <c r="C26" s="16"/>
      <c r="D26" s="176"/>
      <c r="E26" s="16"/>
      <c r="F26" s="182"/>
      <c r="G26" s="160"/>
      <c r="H26" s="181"/>
      <c r="I26" s="160"/>
      <c r="J26" s="181"/>
      <c r="K26" s="160"/>
      <c r="L26" s="181"/>
    </row>
    <row r="27" spans="1:12" ht="15" customHeight="1">
      <c r="A27" s="163"/>
      <c r="B27" s="152" t="s">
        <v>41</v>
      </c>
      <c r="C27" s="18"/>
      <c r="D27" s="173"/>
      <c r="E27" s="3"/>
      <c r="F27" s="181"/>
      <c r="G27" s="160"/>
      <c r="H27" s="181"/>
      <c r="I27" s="160"/>
      <c r="J27" s="181"/>
      <c r="K27" s="160"/>
      <c r="L27" s="181"/>
    </row>
    <row r="28" spans="1:12" ht="15" customHeight="1">
      <c r="A28" s="163"/>
      <c r="B28" s="153" t="s">
        <v>6</v>
      </c>
      <c r="C28" s="3"/>
      <c r="D28" s="173"/>
      <c r="E28" s="3"/>
      <c r="F28" s="181"/>
      <c r="G28" s="160"/>
      <c r="H28" s="181"/>
      <c r="I28" s="160"/>
      <c r="J28" s="181"/>
      <c r="K28" s="160"/>
      <c r="L28" s="181"/>
    </row>
    <row r="29" spans="1:12" ht="23.25" customHeight="1">
      <c r="A29" s="163"/>
      <c r="B29" s="333" t="s">
        <v>24</v>
      </c>
      <c r="C29" s="3"/>
      <c r="D29" s="173"/>
      <c r="E29" s="3"/>
      <c r="F29" s="181"/>
      <c r="G29" s="160"/>
      <c r="H29" s="181"/>
      <c r="I29" s="160"/>
      <c r="J29" s="181"/>
      <c r="K29" s="160"/>
      <c r="L29" s="181"/>
    </row>
    <row r="30" spans="1:12" ht="15" customHeight="1">
      <c r="A30" s="163"/>
      <c r="B30" s="333" t="s">
        <v>23</v>
      </c>
      <c r="C30" s="3"/>
      <c r="D30" s="173"/>
      <c r="E30" s="3"/>
      <c r="F30" s="181"/>
      <c r="G30" s="160"/>
      <c r="H30" s="181"/>
      <c r="I30" s="160"/>
      <c r="J30" s="181"/>
      <c r="K30" s="160"/>
      <c r="L30" s="181"/>
    </row>
    <row r="31" spans="1:12" ht="15" customHeight="1">
      <c r="A31" s="163"/>
      <c r="B31" s="333" t="s">
        <v>511</v>
      </c>
      <c r="C31" s="3"/>
      <c r="D31" s="173"/>
      <c r="E31" s="3"/>
      <c r="F31" s="181"/>
      <c r="G31" s="160"/>
      <c r="H31" s="181"/>
      <c r="I31" s="160"/>
      <c r="J31" s="181"/>
      <c r="K31" s="160"/>
      <c r="L31" s="181"/>
    </row>
    <row r="32" spans="1:12" ht="33.75" customHeight="1">
      <c r="A32" s="166" t="s">
        <v>261</v>
      </c>
      <c r="B32" s="187" t="s">
        <v>445</v>
      </c>
      <c r="C32" s="54"/>
      <c r="D32" s="172"/>
      <c r="E32" s="3"/>
      <c r="F32" s="181"/>
      <c r="G32" s="160"/>
      <c r="H32" s="181"/>
      <c r="I32" s="160"/>
      <c r="J32" s="181"/>
      <c r="K32" s="160"/>
      <c r="L32" s="181"/>
    </row>
    <row r="33" spans="1:12" ht="12.75" customHeight="1">
      <c r="A33" s="166"/>
      <c r="B33" s="152" t="s">
        <v>41</v>
      </c>
      <c r="C33" s="54"/>
      <c r="D33" s="172"/>
      <c r="E33" s="3"/>
      <c r="F33" s="181"/>
      <c r="G33" s="160"/>
      <c r="H33" s="181"/>
      <c r="I33" s="160"/>
      <c r="J33" s="181"/>
      <c r="K33" s="160"/>
      <c r="L33" s="181"/>
    </row>
    <row r="34" spans="1:12" ht="12" customHeight="1">
      <c r="A34" s="166"/>
      <c r="B34" s="153" t="s">
        <v>6</v>
      </c>
      <c r="C34" s="54"/>
      <c r="D34" s="172"/>
      <c r="E34" s="3"/>
      <c r="F34" s="181"/>
      <c r="G34" s="160"/>
      <c r="H34" s="181"/>
      <c r="I34" s="160"/>
      <c r="J34" s="181"/>
      <c r="K34" s="160"/>
      <c r="L34" s="181"/>
    </row>
    <row r="35" spans="1:12" ht="24" customHeight="1">
      <c r="A35" s="166"/>
      <c r="B35" s="333" t="s">
        <v>24</v>
      </c>
      <c r="C35" s="54"/>
      <c r="D35" s="172"/>
      <c r="E35" s="3"/>
      <c r="F35" s="181"/>
      <c r="G35" s="160"/>
      <c r="H35" s="181"/>
      <c r="I35" s="160"/>
      <c r="J35" s="181"/>
      <c r="K35" s="160"/>
      <c r="L35" s="181"/>
    </row>
    <row r="36" spans="1:12" ht="10.5" customHeight="1">
      <c r="A36" s="166"/>
      <c r="B36" s="333" t="s">
        <v>23</v>
      </c>
      <c r="C36" s="54"/>
      <c r="D36" s="172"/>
      <c r="E36" s="3"/>
      <c r="F36" s="181"/>
      <c r="G36" s="160"/>
      <c r="H36" s="181"/>
      <c r="I36" s="160"/>
      <c r="J36" s="181"/>
      <c r="K36" s="160"/>
      <c r="L36" s="181"/>
    </row>
    <row r="37" spans="1:12" ht="15" customHeight="1">
      <c r="A37" s="342"/>
      <c r="B37" s="333" t="s">
        <v>511</v>
      </c>
      <c r="C37" s="6"/>
      <c r="D37" s="177"/>
      <c r="E37" s="3"/>
      <c r="F37" s="181"/>
      <c r="G37" s="160"/>
      <c r="H37" s="181"/>
      <c r="I37" s="160"/>
      <c r="J37" s="181"/>
      <c r="K37" s="160"/>
      <c r="L37" s="181"/>
    </row>
    <row r="38" spans="1:12" ht="15" customHeight="1">
      <c r="A38" s="342"/>
      <c r="B38" s="334" t="s">
        <v>513</v>
      </c>
      <c r="C38" s="335"/>
      <c r="D38" s="336"/>
      <c r="E38" s="22"/>
      <c r="F38" s="337"/>
      <c r="G38" s="338"/>
      <c r="H38" s="337"/>
      <c r="I38" s="338"/>
      <c r="J38" s="337"/>
      <c r="K38" s="338"/>
      <c r="L38" s="337"/>
    </row>
    <row r="39" spans="1:12" ht="26.25" customHeight="1">
      <c r="A39" s="167" t="s">
        <v>262</v>
      </c>
      <c r="B39" s="339" t="s">
        <v>520</v>
      </c>
      <c r="C39" s="335"/>
      <c r="D39" s="336"/>
      <c r="E39" s="22"/>
      <c r="F39" s="337"/>
      <c r="G39" s="338"/>
      <c r="H39" s="337"/>
      <c r="I39" s="338"/>
      <c r="J39" s="337"/>
      <c r="K39" s="338"/>
      <c r="L39" s="337"/>
    </row>
    <row r="40" spans="1:12" ht="27" customHeight="1" thickBot="1">
      <c r="A40" s="168" t="s">
        <v>512</v>
      </c>
      <c r="B40" s="340" t="s">
        <v>521</v>
      </c>
      <c r="C40" s="169"/>
      <c r="D40" s="178"/>
      <c r="E40" s="169"/>
      <c r="F40" s="183"/>
      <c r="G40" s="161"/>
      <c r="H40" s="183"/>
      <c r="I40" s="161"/>
      <c r="J40" s="183"/>
      <c r="K40" s="161"/>
      <c r="L40" s="183"/>
    </row>
    <row r="41" spans="1:12" ht="15">
      <c r="A41" s="151"/>
      <c r="B41" s="155"/>
      <c r="C41" s="14"/>
      <c r="D41" s="14"/>
      <c r="E41" s="14"/>
      <c r="F41" s="184"/>
      <c r="G41" s="14"/>
      <c r="H41" s="184"/>
      <c r="I41" s="14"/>
      <c r="J41" s="184"/>
      <c r="K41" s="14"/>
      <c r="L41" s="184"/>
    </row>
    <row r="42" spans="1:12" ht="15">
      <c r="A42" s="36"/>
      <c r="B42" s="244" t="s">
        <v>945</v>
      </c>
      <c r="C42" s="244"/>
      <c r="D42" s="244"/>
      <c r="E42" s="244" t="s">
        <v>658</v>
      </c>
      <c r="F42" s="244" t="s">
        <v>659</v>
      </c>
      <c r="G42" s="244"/>
      <c r="H42" s="185"/>
      <c r="J42" s="185"/>
      <c r="L42" s="185"/>
    </row>
    <row r="43" spans="1:12" ht="15">
      <c r="A43" s="36"/>
      <c r="B43" s="484"/>
      <c r="C43" s="484"/>
      <c r="D43" s="484"/>
      <c r="E43" s="484"/>
      <c r="F43" s="484"/>
      <c r="G43" s="484"/>
      <c r="H43" s="185"/>
      <c r="J43" s="185"/>
      <c r="L43" s="185"/>
    </row>
    <row r="44" spans="1:12" ht="15">
      <c r="A44" s="36"/>
      <c r="B44" s="244" t="s">
        <v>971</v>
      </c>
      <c r="C44" s="244"/>
      <c r="D44" s="244"/>
      <c r="E44" s="244" t="s">
        <v>658</v>
      </c>
      <c r="F44" s="244" t="s">
        <v>659</v>
      </c>
      <c r="G44" s="244"/>
      <c r="H44" s="185"/>
      <c r="J44" s="185"/>
      <c r="L44" s="185"/>
    </row>
    <row r="45" spans="1:12" ht="15">
      <c r="A45" s="36"/>
      <c r="B45" s="59"/>
      <c r="C45" s="14"/>
      <c r="D45" s="14"/>
      <c r="E45" s="14"/>
      <c r="F45" s="14"/>
      <c r="G45" s="14"/>
      <c r="H45" s="185"/>
      <c r="J45" s="185"/>
      <c r="L45" s="185"/>
    </row>
    <row r="46" spans="1:12" ht="15">
      <c r="A46" s="36"/>
      <c r="B46" s="156"/>
      <c r="F46" s="185"/>
      <c r="H46" s="185"/>
      <c r="J46" s="185"/>
      <c r="L46" s="185"/>
    </row>
    <row r="47" spans="1:12" ht="15">
      <c r="A47" s="36"/>
      <c r="B47" s="156"/>
      <c r="F47" s="185"/>
      <c r="H47" s="185"/>
      <c r="J47" s="185"/>
      <c r="L47" s="185"/>
    </row>
    <row r="48" spans="1:12" ht="15">
      <c r="A48" s="36"/>
      <c r="B48" s="156"/>
      <c r="F48" s="185"/>
      <c r="H48" s="185"/>
      <c r="J48" s="185"/>
      <c r="L48" s="185"/>
    </row>
    <row r="49" spans="1:12" ht="15">
      <c r="A49" s="36"/>
      <c r="B49" s="156"/>
      <c r="H49" s="185"/>
      <c r="J49" s="185"/>
      <c r="L49" s="185"/>
    </row>
    <row r="50" spans="1:12" ht="15">
      <c r="A50" s="36"/>
      <c r="B50" s="156"/>
      <c r="H50" s="185"/>
      <c r="J50" s="185"/>
      <c r="L50" s="185"/>
    </row>
    <row r="51" spans="1:12" ht="15">
      <c r="A51" s="36"/>
      <c r="B51" s="156"/>
      <c r="H51" s="185"/>
      <c r="J51" s="185"/>
      <c r="L51" s="185"/>
    </row>
    <row r="52" spans="1:12" ht="15">
      <c r="A52" s="36"/>
      <c r="B52" s="156"/>
      <c r="H52" s="185"/>
      <c r="J52" s="185"/>
      <c r="L52" s="185"/>
    </row>
    <row r="53" spans="1:12" ht="15">
      <c r="A53" s="36"/>
      <c r="B53" s="156"/>
      <c r="H53" s="185"/>
      <c r="J53" s="185"/>
      <c r="L53" s="185"/>
    </row>
    <row r="54" spans="1:12" ht="15">
      <c r="A54" s="36"/>
      <c r="B54" s="156"/>
      <c r="H54" s="185"/>
      <c r="J54" s="185"/>
      <c r="L54" s="185"/>
    </row>
    <row r="55" spans="1:12" ht="15">
      <c r="A55" s="36"/>
      <c r="B55" s="156"/>
      <c r="H55" s="185"/>
      <c r="J55" s="185"/>
      <c r="L55" s="185"/>
    </row>
    <row r="56" spans="1:12" ht="15">
      <c r="A56" s="36"/>
      <c r="B56" s="156"/>
      <c r="J56" s="185"/>
      <c r="L56" s="185"/>
    </row>
    <row r="57" spans="1:12" ht="15">
      <c r="A57" s="36"/>
      <c r="B57" s="156"/>
      <c r="J57" s="185"/>
      <c r="L57" s="185"/>
    </row>
    <row r="58" spans="1:12" ht="15">
      <c r="A58" s="36"/>
      <c r="B58" s="156"/>
      <c r="J58" s="185"/>
      <c r="L58" s="185"/>
    </row>
    <row r="59" spans="2:12" ht="15">
      <c r="B59" s="157"/>
      <c r="J59" s="185"/>
      <c r="L59" s="185"/>
    </row>
    <row r="60" spans="2:12" ht="15">
      <c r="B60" s="157"/>
      <c r="J60" s="185"/>
      <c r="L60" s="185"/>
    </row>
    <row r="61" spans="2:12" ht="15">
      <c r="B61" s="157"/>
      <c r="J61" s="185"/>
      <c r="L61" s="185"/>
    </row>
    <row r="62" spans="2:12" ht="15">
      <c r="B62" s="157"/>
      <c r="J62" s="185"/>
      <c r="L62" s="185"/>
    </row>
    <row r="63" spans="2:12" ht="15">
      <c r="B63" s="157"/>
      <c r="J63" s="185"/>
      <c r="L63" s="185"/>
    </row>
    <row r="64" spans="2:12" ht="15">
      <c r="B64" s="157"/>
      <c r="J64" s="185"/>
      <c r="L64" s="185"/>
    </row>
    <row r="65" spans="10:12" ht="15">
      <c r="J65" s="185"/>
      <c r="L65" s="185"/>
    </row>
    <row r="66" spans="10:12" ht="15">
      <c r="J66" s="185"/>
      <c r="L66" s="185"/>
    </row>
    <row r="67" spans="10:12" ht="15">
      <c r="J67" s="185"/>
      <c r="L67" s="185"/>
    </row>
    <row r="68" spans="10:12" ht="15">
      <c r="J68" s="185"/>
      <c r="L68" s="185"/>
    </row>
    <row r="69" spans="10:12" ht="15">
      <c r="J69" s="185"/>
      <c r="L69" s="185"/>
    </row>
    <row r="70" spans="10:12" ht="15">
      <c r="J70" s="185"/>
      <c r="L70" s="185"/>
    </row>
    <row r="71" spans="10:12" ht="15">
      <c r="J71" s="185"/>
      <c r="L71" s="185"/>
    </row>
    <row r="72" spans="10:12" ht="15">
      <c r="J72" s="185"/>
      <c r="L72" s="185"/>
    </row>
    <row r="73" spans="10:12" ht="15">
      <c r="J73" s="185"/>
      <c r="L73" s="185"/>
    </row>
    <row r="74" ht="15">
      <c r="J74" s="185"/>
    </row>
    <row r="75" ht="15">
      <c r="J75" s="185"/>
    </row>
    <row r="76" ht="15">
      <c r="J76" s="185"/>
    </row>
    <row r="77" ht="15">
      <c r="J77" s="185"/>
    </row>
    <row r="78" ht="15">
      <c r="J78" s="185"/>
    </row>
    <row r="79" ht="15">
      <c r="J79" s="185"/>
    </row>
  </sheetData>
  <mergeCells count="14">
    <mergeCell ref="K1:L1"/>
    <mergeCell ref="A2:L2"/>
    <mergeCell ref="A3:A5"/>
    <mergeCell ref="B3:B5"/>
    <mergeCell ref="G3:J3"/>
    <mergeCell ref="K3:L3"/>
    <mergeCell ref="L4:L5"/>
    <mergeCell ref="K4:K5"/>
    <mergeCell ref="C3:F3"/>
    <mergeCell ref="G4:H4"/>
    <mergeCell ref="B43:G43"/>
    <mergeCell ref="I4:J4"/>
    <mergeCell ref="C4:D4"/>
    <mergeCell ref="E4:F4"/>
  </mergeCells>
  <printOptions/>
  <pageMargins left="0.69" right="0.16" top="0.24" bottom="0.27" header="0.47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6"/>
  <sheetViews>
    <sheetView zoomScale="75" zoomScaleNormal="75" workbookViewId="0" topLeftCell="A1">
      <pane ySplit="6" topLeftCell="BM93" activePane="bottomLeft" state="frozen"/>
      <selection pane="topLeft" activeCell="P15" sqref="P15"/>
      <selection pane="bottomLeft" activeCell="P15" sqref="P15"/>
    </sheetView>
  </sheetViews>
  <sheetFormatPr defaultColWidth="9.00390625" defaultRowHeight="12.75"/>
  <cols>
    <col min="1" max="1" width="3.00390625" style="0" customWidth="1"/>
    <col min="2" max="2" width="19.875" style="0" customWidth="1"/>
    <col min="3" max="3" width="10.00390625" style="0" customWidth="1"/>
    <col min="4" max="4" width="9.75390625" style="0" customWidth="1"/>
    <col min="5" max="5" width="10.875" style="0" hidden="1" customWidth="1"/>
    <col min="6" max="6" width="1.12109375" style="0" hidden="1" customWidth="1"/>
    <col min="7" max="7" width="12.00390625" style="0" customWidth="1"/>
    <col min="8" max="8" width="12.125" style="0" customWidth="1"/>
    <col min="9" max="9" width="9.25390625" style="0" customWidth="1"/>
    <col min="10" max="10" width="5.00390625" style="0" customWidth="1"/>
    <col min="12" max="12" width="7.875" style="0" customWidth="1"/>
    <col min="13" max="13" width="9.875" style="0" customWidth="1"/>
    <col min="14" max="14" width="9.75390625" style="0" customWidth="1"/>
  </cols>
  <sheetData>
    <row r="1" spans="4:14" ht="12.75">
      <c r="D1" s="592" t="s">
        <v>34</v>
      </c>
      <c r="E1" s="592"/>
      <c r="F1" s="592"/>
      <c r="G1" s="592"/>
      <c r="H1" s="592"/>
      <c r="I1" s="592"/>
      <c r="J1" s="592"/>
      <c r="K1" s="592"/>
      <c r="L1" s="592"/>
      <c r="M1" s="592"/>
      <c r="N1" s="1"/>
    </row>
    <row r="2" spans="2:14" ht="14.25">
      <c r="B2" s="593" t="s">
        <v>446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1"/>
    </row>
    <row r="3" spans="1:6" ht="4.5" customHeight="1" thickBot="1">
      <c r="A3" s="601"/>
      <c r="B3" s="601"/>
      <c r="C3" s="601"/>
      <c r="D3" s="601"/>
      <c r="E3" s="601"/>
      <c r="F3" s="601"/>
    </row>
    <row r="4" spans="1:13" ht="12.75" customHeight="1">
      <c r="A4" s="612" t="s">
        <v>35</v>
      </c>
      <c r="B4" s="610" t="s">
        <v>452</v>
      </c>
      <c r="C4" s="602" t="s">
        <v>447</v>
      </c>
      <c r="D4" s="602" t="s">
        <v>45</v>
      </c>
      <c r="E4" s="602" t="s">
        <v>44</v>
      </c>
      <c r="F4" s="286"/>
      <c r="G4" s="608" t="s">
        <v>68</v>
      </c>
      <c r="H4" s="596" t="s">
        <v>74</v>
      </c>
      <c r="I4" s="597"/>
      <c r="J4" s="599" t="s">
        <v>69</v>
      </c>
      <c r="K4" s="598" t="s">
        <v>70</v>
      </c>
      <c r="L4" s="598"/>
      <c r="M4" s="590" t="s">
        <v>500</v>
      </c>
    </row>
    <row r="5" spans="1:13" ht="83.25" customHeight="1">
      <c r="A5" s="613"/>
      <c r="B5" s="611"/>
      <c r="C5" s="603"/>
      <c r="D5" s="603"/>
      <c r="E5" s="603"/>
      <c r="F5" s="14"/>
      <c r="G5" s="609"/>
      <c r="H5" s="225" t="s">
        <v>75</v>
      </c>
      <c r="I5" s="225" t="s">
        <v>457</v>
      </c>
      <c r="J5" s="600"/>
      <c r="K5" s="223" t="s">
        <v>71</v>
      </c>
      <c r="L5" s="223" t="s">
        <v>72</v>
      </c>
      <c r="M5" s="591"/>
    </row>
    <row r="6" spans="1:13" ht="12.75">
      <c r="A6" s="287">
        <v>1</v>
      </c>
      <c r="B6" s="42">
        <v>2</v>
      </c>
      <c r="C6" s="42">
        <v>3</v>
      </c>
      <c r="D6" s="42">
        <v>4</v>
      </c>
      <c r="E6" s="42">
        <v>5</v>
      </c>
      <c r="F6" s="58"/>
      <c r="G6" s="42">
        <v>5</v>
      </c>
      <c r="H6" s="42" t="s">
        <v>454</v>
      </c>
      <c r="I6" s="42" t="s">
        <v>501</v>
      </c>
      <c r="J6" s="42">
        <v>8</v>
      </c>
      <c r="K6" s="42">
        <v>9</v>
      </c>
      <c r="L6" s="42" t="s">
        <v>502</v>
      </c>
      <c r="M6" s="288">
        <v>11</v>
      </c>
    </row>
    <row r="7" spans="1:13" ht="22.5" customHeight="1" thickBot="1">
      <c r="A7" s="594" t="s">
        <v>678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14"/>
      <c r="M7" s="289"/>
    </row>
    <row r="8" spans="1:13" ht="13.5" customHeight="1">
      <c r="A8" s="290"/>
      <c r="B8" s="291" t="s">
        <v>449</v>
      </c>
      <c r="C8" s="292"/>
      <c r="D8" s="292"/>
      <c r="E8" s="292"/>
      <c r="F8" s="286"/>
      <c r="G8" s="604" t="s">
        <v>503</v>
      </c>
      <c r="H8" s="293" t="s">
        <v>504</v>
      </c>
      <c r="I8" s="293" t="s">
        <v>504</v>
      </c>
      <c r="J8" s="293" t="s">
        <v>504</v>
      </c>
      <c r="K8" s="293" t="s">
        <v>504</v>
      </c>
      <c r="L8" s="293" t="s">
        <v>504</v>
      </c>
      <c r="M8" s="294" t="s">
        <v>504</v>
      </c>
    </row>
    <row r="9" spans="1:13" ht="12.75">
      <c r="A9" s="295" t="s">
        <v>7</v>
      </c>
      <c r="B9" s="18" t="s">
        <v>448</v>
      </c>
      <c r="C9" s="18"/>
      <c r="D9" s="18"/>
      <c r="E9" s="18"/>
      <c r="F9" s="14"/>
      <c r="G9" s="585"/>
      <c r="H9" s="296" t="s">
        <v>504</v>
      </c>
      <c r="I9" s="296" t="s">
        <v>504</v>
      </c>
      <c r="J9" s="296" t="s">
        <v>504</v>
      </c>
      <c r="K9" s="296" t="s">
        <v>504</v>
      </c>
      <c r="L9" s="296" t="s">
        <v>504</v>
      </c>
      <c r="M9" s="297" t="s">
        <v>504</v>
      </c>
    </row>
    <row r="10" spans="1:13" ht="12.75">
      <c r="A10" s="295" t="s">
        <v>9</v>
      </c>
      <c r="B10" s="18" t="s">
        <v>39</v>
      </c>
      <c r="C10" s="18"/>
      <c r="D10" s="18"/>
      <c r="E10" s="18"/>
      <c r="F10" s="14"/>
      <c r="G10" s="585"/>
      <c r="H10" s="296" t="s">
        <v>504</v>
      </c>
      <c r="I10" s="296" t="s">
        <v>504</v>
      </c>
      <c r="J10" s="296" t="s">
        <v>504</v>
      </c>
      <c r="K10" s="296" t="s">
        <v>504</v>
      </c>
      <c r="L10" s="296" t="s">
        <v>504</v>
      </c>
      <c r="M10" s="297" t="s">
        <v>504</v>
      </c>
    </row>
    <row r="11" spans="1:13" ht="24" customHeight="1">
      <c r="A11" s="295" t="s">
        <v>10</v>
      </c>
      <c r="B11" s="18" t="s">
        <v>40</v>
      </c>
      <c r="C11" s="18"/>
      <c r="D11" s="18"/>
      <c r="E11" s="18"/>
      <c r="F11" s="14"/>
      <c r="G11" s="585"/>
      <c r="H11" s="296" t="s">
        <v>504</v>
      </c>
      <c r="I11" s="296" t="s">
        <v>504</v>
      </c>
      <c r="J11" s="296" t="s">
        <v>504</v>
      </c>
      <c r="K11" s="296" t="s">
        <v>504</v>
      </c>
      <c r="L11" s="296" t="s">
        <v>504</v>
      </c>
      <c r="M11" s="297" t="s">
        <v>504</v>
      </c>
    </row>
    <row r="12" spans="1:13" ht="14.25" customHeight="1">
      <c r="A12" s="295"/>
      <c r="B12" s="18" t="s">
        <v>37</v>
      </c>
      <c r="C12" s="18"/>
      <c r="D12" s="18"/>
      <c r="E12" s="18"/>
      <c r="F12" s="14"/>
      <c r="G12" s="585"/>
      <c r="H12" s="296" t="s">
        <v>504</v>
      </c>
      <c r="I12" s="296" t="s">
        <v>504</v>
      </c>
      <c r="J12" s="296" t="s">
        <v>504</v>
      </c>
      <c r="K12" s="296" t="s">
        <v>504</v>
      </c>
      <c r="L12" s="296" t="s">
        <v>504</v>
      </c>
      <c r="M12" s="297" t="s">
        <v>504</v>
      </c>
    </row>
    <row r="13" spans="1:13" ht="20.25" customHeight="1">
      <c r="A13" s="295"/>
      <c r="B13" s="54" t="s">
        <v>450</v>
      </c>
      <c r="C13" s="18"/>
      <c r="D13" s="18"/>
      <c r="E13" s="18"/>
      <c r="F13" s="14"/>
      <c r="G13" s="586"/>
      <c r="H13" s="299"/>
      <c r="I13" s="300"/>
      <c r="J13" s="301"/>
      <c r="K13" s="301"/>
      <c r="L13" s="301"/>
      <c r="M13" s="302"/>
    </row>
    <row r="14" spans="1:13" ht="10.5" customHeight="1">
      <c r="A14" s="295"/>
      <c r="B14" s="54"/>
      <c r="C14" s="18"/>
      <c r="D14" s="18"/>
      <c r="E14" s="18"/>
      <c r="F14" s="14"/>
      <c r="G14" s="298" t="s">
        <v>505</v>
      </c>
      <c r="H14" s="303"/>
      <c r="I14" s="301"/>
      <c r="J14" s="301"/>
      <c r="K14" s="301"/>
      <c r="L14" s="301"/>
      <c r="M14" s="302"/>
    </row>
    <row r="15" spans="1:13" ht="12.75">
      <c r="A15" s="295"/>
      <c r="B15" s="3"/>
      <c r="C15" s="18"/>
      <c r="D15" s="18"/>
      <c r="E15" s="18"/>
      <c r="F15" s="14"/>
      <c r="G15" s="3" t="s">
        <v>76</v>
      </c>
      <c r="H15" s="3"/>
      <c r="I15" s="3"/>
      <c r="J15" s="3"/>
      <c r="K15" s="3"/>
      <c r="L15" s="3"/>
      <c r="M15" s="304"/>
    </row>
    <row r="16" spans="1:13" ht="24.75" customHeight="1" thickBot="1">
      <c r="A16" s="305"/>
      <c r="B16" s="169"/>
      <c r="C16" s="306"/>
      <c r="D16" s="306"/>
      <c r="E16" s="306"/>
      <c r="F16" s="307"/>
      <c r="G16" s="377" t="s">
        <v>77</v>
      </c>
      <c r="H16" s="169"/>
      <c r="I16" s="169"/>
      <c r="J16" s="169"/>
      <c r="K16" s="169"/>
      <c r="L16" s="169"/>
      <c r="M16" s="308"/>
    </row>
    <row r="17" spans="1:13" ht="15.75" customHeight="1">
      <c r="A17" s="309"/>
      <c r="B17" s="310" t="s">
        <v>506</v>
      </c>
      <c r="C17" s="311"/>
      <c r="D17" s="311"/>
      <c r="E17" s="311"/>
      <c r="F17" s="286"/>
      <c r="G17" s="575" t="s">
        <v>507</v>
      </c>
      <c r="H17" s="296" t="s">
        <v>504</v>
      </c>
      <c r="I17" s="296" t="s">
        <v>504</v>
      </c>
      <c r="J17" s="296" t="s">
        <v>504</v>
      </c>
      <c r="K17" s="296" t="s">
        <v>504</v>
      </c>
      <c r="L17" s="296" t="s">
        <v>504</v>
      </c>
      <c r="M17" s="297" t="s">
        <v>504</v>
      </c>
    </row>
    <row r="18" spans="1:13" ht="15" customHeight="1">
      <c r="A18" s="312"/>
      <c r="B18" s="18" t="s">
        <v>448</v>
      </c>
      <c r="C18" s="313"/>
      <c r="D18" s="313"/>
      <c r="E18" s="313"/>
      <c r="F18" s="14"/>
      <c r="G18" s="576"/>
      <c r="H18" s="296" t="s">
        <v>504</v>
      </c>
      <c r="I18" s="296" t="s">
        <v>504</v>
      </c>
      <c r="J18" s="296" t="s">
        <v>504</v>
      </c>
      <c r="K18" s="296" t="s">
        <v>504</v>
      </c>
      <c r="L18" s="296" t="s">
        <v>504</v>
      </c>
      <c r="M18" s="297" t="s">
        <v>504</v>
      </c>
    </row>
    <row r="19" spans="1:13" ht="12.75">
      <c r="A19" s="295"/>
      <c r="B19" s="18" t="s">
        <v>37</v>
      </c>
      <c r="C19" s="18"/>
      <c r="D19" s="18"/>
      <c r="E19" s="18"/>
      <c r="F19" s="14"/>
      <c r="G19" s="576"/>
      <c r="H19" s="296" t="s">
        <v>504</v>
      </c>
      <c r="I19" s="296" t="s">
        <v>504</v>
      </c>
      <c r="J19" s="296" t="s">
        <v>504</v>
      </c>
      <c r="K19" s="296" t="s">
        <v>504</v>
      </c>
      <c r="L19" s="296" t="s">
        <v>504</v>
      </c>
      <c r="M19" s="297" t="s">
        <v>504</v>
      </c>
    </row>
    <row r="20" spans="1:13" ht="23.25" customHeight="1" thickBot="1">
      <c r="A20" s="305"/>
      <c r="B20" s="314" t="s">
        <v>451</v>
      </c>
      <c r="C20" s="306"/>
      <c r="D20" s="306"/>
      <c r="E20" s="306"/>
      <c r="F20" s="307"/>
      <c r="G20" s="577"/>
      <c r="H20" s="315"/>
      <c r="I20" s="315"/>
      <c r="J20" s="315"/>
      <c r="K20" s="315"/>
      <c r="L20" s="315"/>
      <c r="M20" s="316"/>
    </row>
    <row r="21" spans="1:13" ht="18" customHeight="1" thickBot="1">
      <c r="A21" s="309"/>
      <c r="B21" s="310" t="s">
        <v>508</v>
      </c>
      <c r="C21" s="311"/>
      <c r="D21" s="311"/>
      <c r="E21" s="311"/>
      <c r="F21" s="286"/>
      <c r="G21" s="575" t="s">
        <v>509</v>
      </c>
      <c r="H21" s="296" t="s">
        <v>504</v>
      </c>
      <c r="I21" s="296" t="s">
        <v>504</v>
      </c>
      <c r="J21" s="296" t="s">
        <v>504</v>
      </c>
      <c r="K21" s="296" t="s">
        <v>504</v>
      </c>
      <c r="L21" s="296" t="s">
        <v>504</v>
      </c>
      <c r="M21" s="297" t="s">
        <v>504</v>
      </c>
    </row>
    <row r="22" spans="1:13" ht="12.75" customHeight="1">
      <c r="A22" s="295"/>
      <c r="B22" s="18" t="s">
        <v>448</v>
      </c>
      <c r="C22" s="18"/>
      <c r="D22" s="18"/>
      <c r="E22" s="317"/>
      <c r="F22" s="286"/>
      <c r="G22" s="576"/>
      <c r="H22" s="296" t="s">
        <v>504</v>
      </c>
      <c r="I22" s="296" t="s">
        <v>504</v>
      </c>
      <c r="J22" s="296" t="s">
        <v>504</v>
      </c>
      <c r="K22" s="296" t="s">
        <v>504</v>
      </c>
      <c r="L22" s="296" t="s">
        <v>504</v>
      </c>
      <c r="M22" s="297" t="s">
        <v>504</v>
      </c>
    </row>
    <row r="23" spans="1:13" ht="12.75">
      <c r="A23" s="312"/>
      <c r="B23" s="313" t="s">
        <v>37</v>
      </c>
      <c r="C23" s="313"/>
      <c r="D23" s="313"/>
      <c r="E23" s="18"/>
      <c r="F23" s="14"/>
      <c r="G23" s="576"/>
      <c r="H23" s="296" t="s">
        <v>504</v>
      </c>
      <c r="I23" s="296" t="s">
        <v>504</v>
      </c>
      <c r="J23" s="296" t="s">
        <v>504</v>
      </c>
      <c r="K23" s="296" t="s">
        <v>504</v>
      </c>
      <c r="L23" s="296" t="s">
        <v>504</v>
      </c>
      <c r="M23" s="297" t="s">
        <v>504</v>
      </c>
    </row>
    <row r="24" spans="1:13" ht="13.5" thickBot="1">
      <c r="A24" s="305"/>
      <c r="B24" s="314" t="s">
        <v>453</v>
      </c>
      <c r="C24" s="306"/>
      <c r="D24" s="306"/>
      <c r="E24" s="306"/>
      <c r="F24" s="307"/>
      <c r="G24" s="577"/>
      <c r="H24" s="315"/>
      <c r="I24" s="315"/>
      <c r="J24" s="315"/>
      <c r="K24" s="315"/>
      <c r="L24" s="315"/>
      <c r="M24" s="316"/>
    </row>
    <row r="25" spans="1:13" ht="2.25" customHeight="1">
      <c r="A25" s="312"/>
      <c r="B25" s="318"/>
      <c r="C25" s="313"/>
      <c r="D25" s="313"/>
      <c r="E25" s="313"/>
      <c r="F25" s="14"/>
      <c r="G25" s="318"/>
      <c r="H25" s="301"/>
      <c r="I25" s="301"/>
      <c r="J25" s="301"/>
      <c r="K25" s="301"/>
      <c r="L25" s="301"/>
      <c r="M25" s="302"/>
    </row>
    <row r="26" spans="1:13" ht="13.5" thickBot="1">
      <c r="A26" s="319"/>
      <c r="B26" s="320" t="s">
        <v>510</v>
      </c>
      <c r="C26" s="320"/>
      <c r="D26" s="320"/>
      <c r="E26" s="320"/>
      <c r="F26" s="14"/>
      <c r="G26" s="22" t="s">
        <v>65</v>
      </c>
      <c r="H26" s="22"/>
      <c r="I26" s="22"/>
      <c r="J26" s="22"/>
      <c r="K26" s="22"/>
      <c r="L26" s="22"/>
      <c r="M26" s="321"/>
    </row>
    <row r="27" spans="1:13" ht="15.75" thickBot="1">
      <c r="A27" s="578" t="s">
        <v>38</v>
      </c>
      <c r="B27" s="579"/>
      <c r="C27" s="322"/>
      <c r="D27" s="322"/>
      <c r="E27" s="322"/>
      <c r="F27" s="323"/>
      <c r="G27" s="324" t="s">
        <v>78</v>
      </c>
      <c r="H27" s="325"/>
      <c r="I27" s="325"/>
      <c r="J27" s="325"/>
      <c r="K27" s="325"/>
      <c r="L27" s="325"/>
      <c r="M27" s="326"/>
    </row>
    <row r="28" spans="1:13" ht="7.5" customHeight="1">
      <c r="A28" s="313"/>
      <c r="B28" s="313"/>
      <c r="C28" s="313"/>
      <c r="D28" s="313"/>
      <c r="E28" s="313"/>
      <c r="G28" s="301"/>
      <c r="H28" s="301"/>
      <c r="I28" s="301"/>
      <c r="J28" s="301"/>
      <c r="K28" s="301"/>
      <c r="L28" s="301"/>
      <c r="M28" s="301"/>
    </row>
    <row r="29" spans="1:13" ht="18" customHeight="1" thickBot="1">
      <c r="A29" s="605" t="s">
        <v>679</v>
      </c>
      <c r="B29" s="606"/>
      <c r="C29" s="606"/>
      <c r="D29" s="606"/>
      <c r="E29" s="606"/>
      <c r="F29" s="606"/>
      <c r="G29" s="606"/>
      <c r="H29" s="606"/>
      <c r="I29" s="606"/>
      <c r="J29" s="606"/>
      <c r="K29" s="607"/>
      <c r="L29" s="28"/>
      <c r="M29" s="28"/>
    </row>
    <row r="30" spans="1:13" ht="12.75">
      <c r="A30" s="290"/>
      <c r="B30" s="291" t="s">
        <v>449</v>
      </c>
      <c r="C30" s="292"/>
      <c r="D30" s="292"/>
      <c r="E30" s="292"/>
      <c r="F30" s="286"/>
      <c r="G30" s="604" t="s">
        <v>503</v>
      </c>
      <c r="H30" s="293" t="s">
        <v>504</v>
      </c>
      <c r="I30" s="293" t="s">
        <v>504</v>
      </c>
      <c r="J30" s="293" t="s">
        <v>504</v>
      </c>
      <c r="K30" s="293" t="s">
        <v>504</v>
      </c>
      <c r="L30" s="293" t="s">
        <v>504</v>
      </c>
      <c r="M30" s="294" t="s">
        <v>504</v>
      </c>
    </row>
    <row r="31" spans="1:13" ht="12.75">
      <c r="A31" s="295" t="s">
        <v>7</v>
      </c>
      <c r="B31" s="18" t="s">
        <v>448</v>
      </c>
      <c r="C31" s="18"/>
      <c r="D31" s="18"/>
      <c r="E31" s="18"/>
      <c r="F31" s="14"/>
      <c r="G31" s="585"/>
      <c r="H31" s="296" t="s">
        <v>504</v>
      </c>
      <c r="I31" s="296" t="s">
        <v>504</v>
      </c>
      <c r="J31" s="296" t="s">
        <v>504</v>
      </c>
      <c r="K31" s="296" t="s">
        <v>504</v>
      </c>
      <c r="L31" s="296" t="s">
        <v>504</v>
      </c>
      <c r="M31" s="297" t="s">
        <v>504</v>
      </c>
    </row>
    <row r="32" spans="1:13" ht="12.75">
      <c r="A32" s="295" t="s">
        <v>9</v>
      </c>
      <c r="B32" s="18" t="s">
        <v>39</v>
      </c>
      <c r="C32" s="18"/>
      <c r="D32" s="18"/>
      <c r="E32" s="18"/>
      <c r="F32" s="14"/>
      <c r="G32" s="585"/>
      <c r="H32" s="296" t="s">
        <v>504</v>
      </c>
      <c r="I32" s="296" t="s">
        <v>504</v>
      </c>
      <c r="J32" s="296" t="s">
        <v>504</v>
      </c>
      <c r="K32" s="296" t="s">
        <v>504</v>
      </c>
      <c r="L32" s="296" t="s">
        <v>504</v>
      </c>
      <c r="M32" s="297" t="s">
        <v>504</v>
      </c>
    </row>
    <row r="33" spans="1:13" ht="12.75">
      <c r="A33" s="295" t="s">
        <v>10</v>
      </c>
      <c r="B33" s="18" t="s">
        <v>40</v>
      </c>
      <c r="C33" s="18"/>
      <c r="D33" s="18"/>
      <c r="E33" s="18"/>
      <c r="F33" s="14"/>
      <c r="G33" s="585"/>
      <c r="H33" s="296" t="s">
        <v>504</v>
      </c>
      <c r="I33" s="296" t="s">
        <v>504</v>
      </c>
      <c r="J33" s="296" t="s">
        <v>504</v>
      </c>
      <c r="K33" s="296" t="s">
        <v>504</v>
      </c>
      <c r="L33" s="296" t="s">
        <v>504</v>
      </c>
      <c r="M33" s="297" t="s">
        <v>504</v>
      </c>
    </row>
    <row r="34" spans="1:13" ht="12.75">
      <c r="A34" s="295"/>
      <c r="B34" s="18" t="s">
        <v>37</v>
      </c>
      <c r="C34" s="18"/>
      <c r="D34" s="18"/>
      <c r="E34" s="18"/>
      <c r="F34" s="14"/>
      <c r="G34" s="585"/>
      <c r="H34" s="296" t="s">
        <v>504</v>
      </c>
      <c r="I34" s="296" t="s">
        <v>504</v>
      </c>
      <c r="J34" s="296" t="s">
        <v>504</v>
      </c>
      <c r="K34" s="296" t="s">
        <v>504</v>
      </c>
      <c r="L34" s="296" t="s">
        <v>504</v>
      </c>
      <c r="M34" s="297" t="s">
        <v>504</v>
      </c>
    </row>
    <row r="35" spans="1:13" ht="12.75">
      <c r="A35" s="295"/>
      <c r="B35" s="54" t="s">
        <v>450</v>
      </c>
      <c r="C35" s="18"/>
      <c r="D35" s="18"/>
      <c r="E35" s="18"/>
      <c r="F35" s="14"/>
      <c r="G35" s="586"/>
      <c r="H35" s="299"/>
      <c r="I35" s="300"/>
      <c r="J35" s="301"/>
      <c r="K35" s="301"/>
      <c r="L35" s="301"/>
      <c r="M35" s="302"/>
    </row>
    <row r="36" spans="1:13" ht="12.75">
      <c r="A36" s="295"/>
      <c r="B36" s="54"/>
      <c r="C36" s="18"/>
      <c r="D36" s="18"/>
      <c r="E36" s="18"/>
      <c r="F36" s="14"/>
      <c r="G36" s="298" t="s">
        <v>505</v>
      </c>
      <c r="H36" s="303"/>
      <c r="I36" s="301"/>
      <c r="J36" s="301"/>
      <c r="K36" s="301"/>
      <c r="L36" s="301"/>
      <c r="M36" s="302"/>
    </row>
    <row r="37" spans="1:13" ht="12.75">
      <c r="A37" s="295"/>
      <c r="B37" s="3"/>
      <c r="C37" s="18"/>
      <c r="D37" s="18"/>
      <c r="E37" s="18"/>
      <c r="F37" s="14"/>
      <c r="G37" s="3" t="s">
        <v>76</v>
      </c>
      <c r="H37" s="3"/>
      <c r="I37" s="3"/>
      <c r="J37" s="3"/>
      <c r="K37" s="3"/>
      <c r="L37" s="3"/>
      <c r="M37" s="304"/>
    </row>
    <row r="38" spans="1:13" ht="23.25" thickBot="1">
      <c r="A38" s="305"/>
      <c r="B38" s="169"/>
      <c r="C38" s="306"/>
      <c r="D38" s="306"/>
      <c r="E38" s="306"/>
      <c r="F38" s="307"/>
      <c r="G38" s="377" t="s">
        <v>77</v>
      </c>
      <c r="H38" s="169"/>
      <c r="I38" s="169"/>
      <c r="J38" s="169"/>
      <c r="K38" s="169"/>
      <c r="L38" s="169"/>
      <c r="M38" s="308"/>
    </row>
    <row r="39" spans="1:13" ht="12.75">
      <c r="A39" s="309"/>
      <c r="B39" s="310" t="s">
        <v>506</v>
      </c>
      <c r="C39" s="311"/>
      <c r="D39" s="311"/>
      <c r="E39" s="311"/>
      <c r="F39" s="286"/>
      <c r="G39" s="575" t="s">
        <v>507</v>
      </c>
      <c r="H39" s="296" t="s">
        <v>504</v>
      </c>
      <c r="I39" s="296" t="s">
        <v>504</v>
      </c>
      <c r="J39" s="296" t="s">
        <v>504</v>
      </c>
      <c r="K39" s="296" t="s">
        <v>504</v>
      </c>
      <c r="L39" s="296" t="s">
        <v>504</v>
      </c>
      <c r="M39" s="297" t="s">
        <v>504</v>
      </c>
    </row>
    <row r="40" spans="1:13" ht="12.75">
      <c r="A40" s="312"/>
      <c r="B40" s="18" t="s">
        <v>448</v>
      </c>
      <c r="C40" s="313"/>
      <c r="D40" s="313"/>
      <c r="E40" s="313"/>
      <c r="F40" s="14"/>
      <c r="G40" s="576"/>
      <c r="H40" s="296" t="s">
        <v>504</v>
      </c>
      <c r="I40" s="296" t="s">
        <v>504</v>
      </c>
      <c r="J40" s="296" t="s">
        <v>504</v>
      </c>
      <c r="K40" s="296" t="s">
        <v>504</v>
      </c>
      <c r="L40" s="296" t="s">
        <v>504</v>
      </c>
      <c r="M40" s="297" t="s">
        <v>504</v>
      </c>
    </row>
    <row r="41" spans="1:13" ht="12.75">
      <c r="A41" s="295"/>
      <c r="B41" s="18" t="s">
        <v>37</v>
      </c>
      <c r="C41" s="18"/>
      <c r="D41" s="18"/>
      <c r="E41" s="18"/>
      <c r="F41" s="14"/>
      <c r="G41" s="576"/>
      <c r="H41" s="296" t="s">
        <v>504</v>
      </c>
      <c r="I41" s="296" t="s">
        <v>504</v>
      </c>
      <c r="J41" s="296" t="s">
        <v>504</v>
      </c>
      <c r="K41" s="296" t="s">
        <v>504</v>
      </c>
      <c r="L41" s="296" t="s">
        <v>504</v>
      </c>
      <c r="M41" s="297" t="s">
        <v>504</v>
      </c>
    </row>
    <row r="42" spans="1:13" ht="13.5" thickBot="1">
      <c r="A42" s="305"/>
      <c r="B42" s="314" t="s">
        <v>451</v>
      </c>
      <c r="C42" s="306"/>
      <c r="D42" s="306"/>
      <c r="E42" s="306"/>
      <c r="F42" s="307"/>
      <c r="G42" s="577"/>
      <c r="H42" s="315"/>
      <c r="I42" s="315"/>
      <c r="J42" s="315"/>
      <c r="K42" s="315"/>
      <c r="L42" s="315"/>
      <c r="M42" s="316"/>
    </row>
    <row r="43" spans="1:13" ht="13.5" thickBot="1">
      <c r="A43" s="309"/>
      <c r="B43" s="310" t="s">
        <v>508</v>
      </c>
      <c r="C43" s="311"/>
      <c r="D43" s="311"/>
      <c r="E43" s="311"/>
      <c r="F43" s="286"/>
      <c r="G43" s="575" t="s">
        <v>509</v>
      </c>
      <c r="H43" s="296" t="s">
        <v>504</v>
      </c>
      <c r="I43" s="296" t="s">
        <v>504</v>
      </c>
      <c r="J43" s="296" t="s">
        <v>504</v>
      </c>
      <c r="K43" s="296" t="s">
        <v>504</v>
      </c>
      <c r="L43" s="296" t="s">
        <v>504</v>
      </c>
      <c r="M43" s="297" t="s">
        <v>504</v>
      </c>
    </row>
    <row r="44" spans="1:13" ht="12.75">
      <c r="A44" s="295"/>
      <c r="B44" s="18" t="s">
        <v>448</v>
      </c>
      <c r="C44" s="18"/>
      <c r="D44" s="18"/>
      <c r="E44" s="317"/>
      <c r="F44" s="286"/>
      <c r="G44" s="576"/>
      <c r="H44" s="296" t="s">
        <v>504</v>
      </c>
      <c r="I44" s="296" t="s">
        <v>504</v>
      </c>
      <c r="J44" s="296" t="s">
        <v>504</v>
      </c>
      <c r="K44" s="296" t="s">
        <v>504</v>
      </c>
      <c r="L44" s="296" t="s">
        <v>504</v>
      </c>
      <c r="M44" s="297" t="s">
        <v>504</v>
      </c>
    </row>
    <row r="45" spans="1:13" ht="12.75">
      <c r="A45" s="312"/>
      <c r="B45" s="313" t="s">
        <v>37</v>
      </c>
      <c r="C45" s="313"/>
      <c r="D45" s="313"/>
      <c r="E45" s="18"/>
      <c r="F45" s="14"/>
      <c r="G45" s="576"/>
      <c r="H45" s="296" t="s">
        <v>504</v>
      </c>
      <c r="I45" s="296" t="s">
        <v>504</v>
      </c>
      <c r="J45" s="296" t="s">
        <v>504</v>
      </c>
      <c r="K45" s="296" t="s">
        <v>504</v>
      </c>
      <c r="L45" s="296" t="s">
        <v>504</v>
      </c>
      <c r="M45" s="297" t="s">
        <v>504</v>
      </c>
    </row>
    <row r="46" spans="1:13" ht="13.5" thickBot="1">
      <c r="A46" s="305"/>
      <c r="B46" s="314" t="s">
        <v>453</v>
      </c>
      <c r="C46" s="306"/>
      <c r="D46" s="306"/>
      <c r="E46" s="306"/>
      <c r="F46" s="307"/>
      <c r="G46" s="577"/>
      <c r="H46" s="315"/>
      <c r="I46" s="315"/>
      <c r="J46" s="315"/>
      <c r="K46" s="315"/>
      <c r="L46" s="315"/>
      <c r="M46" s="316"/>
    </row>
    <row r="47" spans="1:13" ht="12.75">
      <c r="A47" s="312"/>
      <c r="B47" s="318"/>
      <c r="C47" s="313"/>
      <c r="D47" s="313"/>
      <c r="E47" s="313"/>
      <c r="F47" s="14"/>
      <c r="G47" s="318"/>
      <c r="H47" s="301"/>
      <c r="I47" s="301"/>
      <c r="J47" s="301"/>
      <c r="K47" s="301"/>
      <c r="L47" s="301"/>
      <c r="M47" s="302"/>
    </row>
    <row r="48" spans="1:13" ht="13.5" thickBot="1">
      <c r="A48" s="319"/>
      <c r="B48" s="320" t="s">
        <v>510</v>
      </c>
      <c r="C48" s="320"/>
      <c r="D48" s="320"/>
      <c r="E48" s="320"/>
      <c r="F48" s="14"/>
      <c r="G48" s="22" t="s">
        <v>65</v>
      </c>
      <c r="H48" s="22"/>
      <c r="I48" s="22"/>
      <c r="J48" s="22"/>
      <c r="K48" s="22"/>
      <c r="L48" s="22"/>
      <c r="M48" s="321"/>
    </row>
    <row r="49" spans="1:13" ht="15.75" thickBot="1">
      <c r="A49" s="578" t="s">
        <v>38</v>
      </c>
      <c r="B49" s="579"/>
      <c r="C49" s="322"/>
      <c r="D49" s="322"/>
      <c r="E49" s="322"/>
      <c r="F49" s="323"/>
      <c r="G49" s="324" t="s">
        <v>78</v>
      </c>
      <c r="H49" s="325"/>
      <c r="I49" s="325"/>
      <c r="J49" s="325"/>
      <c r="K49" s="325"/>
      <c r="L49" s="325"/>
      <c r="M49" s="326"/>
    </row>
    <row r="50" spans="1:13" ht="0.75" customHeight="1">
      <c r="A50" s="313"/>
      <c r="B50" s="313"/>
      <c r="C50" s="313"/>
      <c r="D50" s="313"/>
      <c r="E50" s="313"/>
      <c r="G50" s="301"/>
      <c r="H50" s="301"/>
      <c r="I50" s="301"/>
      <c r="J50" s="301"/>
      <c r="K50" s="301"/>
      <c r="L50" s="301"/>
      <c r="M50" s="301"/>
    </row>
    <row r="51" spans="1:13" ht="3" customHeight="1" hidden="1">
      <c r="A51" s="312"/>
      <c r="B51" s="318"/>
      <c r="C51" s="313"/>
      <c r="D51" s="313"/>
      <c r="E51" s="313"/>
      <c r="F51" s="14"/>
      <c r="G51" s="318"/>
      <c r="H51" s="301"/>
      <c r="I51" s="301"/>
      <c r="J51" s="301"/>
      <c r="K51" s="301"/>
      <c r="L51" s="301"/>
      <c r="M51" s="302"/>
    </row>
    <row r="52" spans="1:13" ht="21.75" customHeight="1" hidden="1">
      <c r="A52" s="319"/>
      <c r="B52" s="320" t="s">
        <v>510</v>
      </c>
      <c r="C52" s="320"/>
      <c r="D52" s="320"/>
      <c r="E52" s="320"/>
      <c r="F52" s="14"/>
      <c r="G52" s="22" t="s">
        <v>65</v>
      </c>
      <c r="H52" s="22"/>
      <c r="I52" s="22"/>
      <c r="J52" s="22"/>
      <c r="K52" s="22"/>
      <c r="L52" s="22"/>
      <c r="M52" s="321"/>
    </row>
    <row r="53" spans="1:13" ht="15" hidden="1">
      <c r="A53" s="588" t="s">
        <v>38</v>
      </c>
      <c r="B53" s="589"/>
      <c r="C53" s="311"/>
      <c r="D53" s="311"/>
      <c r="E53" s="311"/>
      <c r="F53" s="286"/>
      <c r="G53" s="327" t="s">
        <v>78</v>
      </c>
      <c r="H53" s="328"/>
      <c r="I53" s="328"/>
      <c r="J53" s="328"/>
      <c r="K53" s="328"/>
      <c r="L53" s="328"/>
      <c r="M53" s="329"/>
    </row>
    <row r="54" spans="1:13" ht="9" customHeight="1">
      <c r="A54" s="587"/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</row>
    <row r="55" spans="1:13" ht="15">
      <c r="A55" s="581" t="s">
        <v>680</v>
      </c>
      <c r="B55" s="582"/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3"/>
    </row>
    <row r="56" spans="1:13" ht="12.75">
      <c r="A56" s="330"/>
      <c r="B56" s="56" t="s">
        <v>449</v>
      </c>
      <c r="C56" s="313"/>
      <c r="D56" s="313"/>
      <c r="E56" s="313"/>
      <c r="F56" s="14"/>
      <c r="G56" s="584" t="s">
        <v>503</v>
      </c>
      <c r="H56" s="331" t="s">
        <v>504</v>
      </c>
      <c r="I56" s="331" t="s">
        <v>504</v>
      </c>
      <c r="J56" s="331" t="s">
        <v>504</v>
      </c>
      <c r="K56" s="331" t="s">
        <v>504</v>
      </c>
      <c r="L56" s="331" t="s">
        <v>504</v>
      </c>
      <c r="M56" s="332" t="s">
        <v>504</v>
      </c>
    </row>
    <row r="57" spans="1:13" ht="12.75">
      <c r="A57" s="295" t="s">
        <v>7</v>
      </c>
      <c r="B57" s="18" t="s">
        <v>448</v>
      </c>
      <c r="C57" s="18"/>
      <c r="D57" s="18"/>
      <c r="E57" s="18"/>
      <c r="F57" s="14"/>
      <c r="G57" s="585"/>
      <c r="H57" s="296" t="s">
        <v>504</v>
      </c>
      <c r="I57" s="296" t="s">
        <v>504</v>
      </c>
      <c r="J57" s="296" t="s">
        <v>504</v>
      </c>
      <c r="K57" s="296" t="s">
        <v>504</v>
      </c>
      <c r="L57" s="296" t="s">
        <v>504</v>
      </c>
      <c r="M57" s="297" t="s">
        <v>504</v>
      </c>
    </row>
    <row r="58" spans="1:13" ht="12.75">
      <c r="A58" s="295" t="s">
        <v>9</v>
      </c>
      <c r="B58" s="18" t="s">
        <v>39</v>
      </c>
      <c r="C58" s="18"/>
      <c r="D58" s="18"/>
      <c r="E58" s="18"/>
      <c r="F58" s="14"/>
      <c r="G58" s="585"/>
      <c r="H58" s="296" t="s">
        <v>504</v>
      </c>
      <c r="I58" s="296" t="s">
        <v>504</v>
      </c>
      <c r="J58" s="296" t="s">
        <v>504</v>
      </c>
      <c r="K58" s="296" t="s">
        <v>504</v>
      </c>
      <c r="L58" s="296" t="s">
        <v>504</v>
      </c>
      <c r="M58" s="297" t="s">
        <v>504</v>
      </c>
    </row>
    <row r="59" spans="1:13" ht="12.75">
      <c r="A59" s="295" t="s">
        <v>10</v>
      </c>
      <c r="B59" s="18" t="s">
        <v>40</v>
      </c>
      <c r="C59" s="18"/>
      <c r="D59" s="18"/>
      <c r="E59" s="18"/>
      <c r="F59" s="14"/>
      <c r="G59" s="585"/>
      <c r="H59" s="296" t="s">
        <v>504</v>
      </c>
      <c r="I59" s="296" t="s">
        <v>504</v>
      </c>
      <c r="J59" s="296" t="s">
        <v>504</v>
      </c>
      <c r="K59" s="296" t="s">
        <v>504</v>
      </c>
      <c r="L59" s="296" t="s">
        <v>504</v>
      </c>
      <c r="M59" s="297" t="s">
        <v>504</v>
      </c>
    </row>
    <row r="60" spans="1:13" ht="12.75">
      <c r="A60" s="295"/>
      <c r="B60" s="18" t="s">
        <v>37</v>
      </c>
      <c r="C60" s="18"/>
      <c r="D60" s="18"/>
      <c r="E60" s="18"/>
      <c r="F60" s="14"/>
      <c r="G60" s="585"/>
      <c r="H60" s="296" t="s">
        <v>504</v>
      </c>
      <c r="I60" s="296" t="s">
        <v>504</v>
      </c>
      <c r="J60" s="296" t="s">
        <v>504</v>
      </c>
      <c r="K60" s="296" t="s">
        <v>504</v>
      </c>
      <c r="L60" s="296" t="s">
        <v>504</v>
      </c>
      <c r="M60" s="297" t="s">
        <v>504</v>
      </c>
    </row>
    <row r="61" spans="1:13" ht="12.75">
      <c r="A61" s="295"/>
      <c r="B61" s="54" t="s">
        <v>450</v>
      </c>
      <c r="C61" s="18"/>
      <c r="D61" s="18"/>
      <c r="E61" s="18"/>
      <c r="F61" s="14"/>
      <c r="G61" s="586"/>
      <c r="H61" s="299"/>
      <c r="I61" s="300"/>
      <c r="J61" s="301"/>
      <c r="K61" s="301"/>
      <c r="L61" s="301"/>
      <c r="M61" s="302"/>
    </row>
    <row r="62" spans="1:13" ht="12.75">
      <c r="A62" s="295"/>
      <c r="B62" s="54"/>
      <c r="C62" s="18"/>
      <c r="D62" s="18"/>
      <c r="E62" s="18"/>
      <c r="F62" s="14"/>
      <c r="G62" s="298" t="s">
        <v>505</v>
      </c>
      <c r="H62" s="303"/>
      <c r="I62" s="301"/>
      <c r="J62" s="301"/>
      <c r="K62" s="301"/>
      <c r="L62" s="301"/>
      <c r="M62" s="302"/>
    </row>
    <row r="63" spans="1:13" ht="12.75">
      <c r="A63" s="295"/>
      <c r="B63" s="3"/>
      <c r="C63" s="18"/>
      <c r="D63" s="18"/>
      <c r="E63" s="18"/>
      <c r="F63" s="14"/>
      <c r="G63" s="3" t="s">
        <v>76</v>
      </c>
      <c r="H63" s="3"/>
      <c r="I63" s="3"/>
      <c r="J63" s="3"/>
      <c r="K63" s="3"/>
      <c r="L63" s="3"/>
      <c r="M63" s="304"/>
    </row>
    <row r="64" spans="1:13" ht="23.25" thickBot="1">
      <c r="A64" s="305"/>
      <c r="B64" s="169"/>
      <c r="C64" s="306"/>
      <c r="D64" s="306"/>
      <c r="E64" s="306"/>
      <c r="F64" s="307"/>
      <c r="G64" s="377" t="s">
        <v>77</v>
      </c>
      <c r="H64" s="169"/>
      <c r="I64" s="169"/>
      <c r="J64" s="169"/>
      <c r="K64" s="169"/>
      <c r="L64" s="169"/>
      <c r="M64" s="308"/>
    </row>
    <row r="65" spans="1:13" ht="12.75">
      <c r="A65" s="309"/>
      <c r="B65" s="310" t="s">
        <v>506</v>
      </c>
      <c r="C65" s="311"/>
      <c r="D65" s="311"/>
      <c r="E65" s="311"/>
      <c r="F65" s="286"/>
      <c r="G65" s="575" t="s">
        <v>507</v>
      </c>
      <c r="H65" s="296" t="s">
        <v>504</v>
      </c>
      <c r="I65" s="296" t="s">
        <v>504</v>
      </c>
      <c r="J65" s="296" t="s">
        <v>504</v>
      </c>
      <c r="K65" s="296" t="s">
        <v>504</v>
      </c>
      <c r="L65" s="296" t="s">
        <v>504</v>
      </c>
      <c r="M65" s="297" t="s">
        <v>504</v>
      </c>
    </row>
    <row r="66" spans="1:13" ht="12.75">
      <c r="A66" s="312"/>
      <c r="B66" s="18" t="s">
        <v>448</v>
      </c>
      <c r="C66" s="313"/>
      <c r="D66" s="313"/>
      <c r="E66" s="313"/>
      <c r="F66" s="14"/>
      <c r="G66" s="576"/>
      <c r="H66" s="296" t="s">
        <v>504</v>
      </c>
      <c r="I66" s="296" t="s">
        <v>504</v>
      </c>
      <c r="J66" s="296" t="s">
        <v>504</v>
      </c>
      <c r="K66" s="296" t="s">
        <v>504</v>
      </c>
      <c r="L66" s="296" t="s">
        <v>504</v>
      </c>
      <c r="M66" s="297" t="s">
        <v>504</v>
      </c>
    </row>
    <row r="67" spans="1:13" ht="12.75">
      <c r="A67" s="295"/>
      <c r="B67" s="18" t="s">
        <v>37</v>
      </c>
      <c r="C67" s="18"/>
      <c r="D67" s="18"/>
      <c r="E67" s="18"/>
      <c r="F67" s="14"/>
      <c r="G67" s="576"/>
      <c r="H67" s="296" t="s">
        <v>504</v>
      </c>
      <c r="I67" s="296" t="s">
        <v>504</v>
      </c>
      <c r="J67" s="296" t="s">
        <v>504</v>
      </c>
      <c r="K67" s="296" t="s">
        <v>504</v>
      </c>
      <c r="L67" s="296" t="s">
        <v>504</v>
      </c>
      <c r="M67" s="297" t="s">
        <v>504</v>
      </c>
    </row>
    <row r="68" spans="1:13" ht="13.5" thickBot="1">
      <c r="A68" s="305"/>
      <c r="B68" s="314" t="s">
        <v>451</v>
      </c>
      <c r="C68" s="306"/>
      <c r="D68" s="306"/>
      <c r="E68" s="306"/>
      <c r="F68" s="307"/>
      <c r="G68" s="577"/>
      <c r="H68" s="315"/>
      <c r="I68" s="315"/>
      <c r="J68" s="315"/>
      <c r="K68" s="315"/>
      <c r="L68" s="315"/>
      <c r="M68" s="316"/>
    </row>
    <row r="69" spans="1:13" ht="13.5" thickBot="1">
      <c r="A69" s="309"/>
      <c r="B69" s="310" t="s">
        <v>508</v>
      </c>
      <c r="C69" s="311"/>
      <c r="D69" s="311"/>
      <c r="E69" s="311"/>
      <c r="F69" s="286"/>
      <c r="G69" s="575" t="s">
        <v>509</v>
      </c>
      <c r="H69" s="296" t="s">
        <v>504</v>
      </c>
      <c r="I69" s="296" t="s">
        <v>504</v>
      </c>
      <c r="J69" s="296" t="s">
        <v>504</v>
      </c>
      <c r="K69" s="296" t="s">
        <v>504</v>
      </c>
      <c r="L69" s="296" t="s">
        <v>504</v>
      </c>
      <c r="M69" s="297" t="s">
        <v>504</v>
      </c>
    </row>
    <row r="70" spans="1:13" ht="12.75">
      <c r="A70" s="295"/>
      <c r="B70" s="18" t="s">
        <v>448</v>
      </c>
      <c r="C70" s="18"/>
      <c r="D70" s="18"/>
      <c r="E70" s="317"/>
      <c r="F70" s="286"/>
      <c r="G70" s="576"/>
      <c r="H70" s="296" t="s">
        <v>504</v>
      </c>
      <c r="I70" s="296" t="s">
        <v>504</v>
      </c>
      <c r="J70" s="296" t="s">
        <v>504</v>
      </c>
      <c r="K70" s="296" t="s">
        <v>504</v>
      </c>
      <c r="L70" s="296" t="s">
        <v>504</v>
      </c>
      <c r="M70" s="297" t="s">
        <v>504</v>
      </c>
    </row>
    <row r="71" spans="1:13" ht="12.75">
      <c r="A71" s="312"/>
      <c r="B71" s="313" t="s">
        <v>37</v>
      </c>
      <c r="C71" s="313"/>
      <c r="D71" s="313"/>
      <c r="E71" s="18"/>
      <c r="F71" s="14"/>
      <c r="G71" s="576"/>
      <c r="H71" s="296" t="s">
        <v>504</v>
      </c>
      <c r="I71" s="296" t="s">
        <v>504</v>
      </c>
      <c r="J71" s="296" t="s">
        <v>504</v>
      </c>
      <c r="K71" s="296" t="s">
        <v>504</v>
      </c>
      <c r="L71" s="296" t="s">
        <v>504</v>
      </c>
      <c r="M71" s="297" t="s">
        <v>504</v>
      </c>
    </row>
    <row r="72" spans="1:13" ht="13.5" thickBot="1">
      <c r="A72" s="305"/>
      <c r="B72" s="314" t="s">
        <v>453</v>
      </c>
      <c r="C72" s="306"/>
      <c r="D72" s="306"/>
      <c r="E72" s="306"/>
      <c r="F72" s="307"/>
      <c r="G72" s="577"/>
      <c r="H72" s="315"/>
      <c r="I72" s="315"/>
      <c r="J72" s="315"/>
      <c r="K72" s="315"/>
      <c r="L72" s="315"/>
      <c r="M72" s="316"/>
    </row>
    <row r="73" spans="1:13" ht="3" customHeight="1">
      <c r="A73" s="312"/>
      <c r="B73" s="318"/>
      <c r="C73" s="313"/>
      <c r="D73" s="313"/>
      <c r="E73" s="313"/>
      <c r="F73" s="14"/>
      <c r="G73" s="318"/>
      <c r="H73" s="301"/>
      <c r="I73" s="301"/>
      <c r="J73" s="301"/>
      <c r="K73" s="301"/>
      <c r="L73" s="301"/>
      <c r="M73" s="302"/>
    </row>
    <row r="74" spans="1:13" ht="13.5" thickBot="1">
      <c r="A74" s="319"/>
      <c r="B74" s="320" t="s">
        <v>510</v>
      </c>
      <c r="C74" s="320"/>
      <c r="D74" s="320"/>
      <c r="E74" s="320"/>
      <c r="F74" s="14"/>
      <c r="G74" s="22" t="s">
        <v>65</v>
      </c>
      <c r="H74" s="22"/>
      <c r="I74" s="22"/>
      <c r="J74" s="22"/>
      <c r="K74" s="22"/>
      <c r="L74" s="22"/>
      <c r="M74" s="321"/>
    </row>
    <row r="75" spans="1:13" ht="15.75" thickBot="1">
      <c r="A75" s="578" t="s">
        <v>38</v>
      </c>
      <c r="B75" s="579"/>
      <c r="C75" s="322"/>
      <c r="D75" s="322"/>
      <c r="E75" s="322"/>
      <c r="F75" s="323"/>
      <c r="G75" s="324" t="s">
        <v>78</v>
      </c>
      <c r="H75" s="325"/>
      <c r="I75" s="325"/>
      <c r="J75" s="325"/>
      <c r="K75" s="325"/>
      <c r="L75" s="325"/>
      <c r="M75" s="326"/>
    </row>
    <row r="76" spans="1:13" ht="12.75">
      <c r="A76" s="313"/>
      <c r="B76" s="313"/>
      <c r="C76" s="313"/>
      <c r="D76" s="313"/>
      <c r="E76" s="313"/>
      <c r="G76" s="301"/>
      <c r="H76" s="301"/>
      <c r="I76" s="301"/>
      <c r="J76" s="301"/>
      <c r="K76" s="301"/>
      <c r="L76" s="301"/>
      <c r="M76" s="301"/>
    </row>
    <row r="77" spans="1:13" ht="15">
      <c r="A77" s="581" t="s">
        <v>681</v>
      </c>
      <c r="B77" s="582"/>
      <c r="C77" s="582"/>
      <c r="D77" s="582"/>
      <c r="E77" s="582"/>
      <c r="F77" s="582"/>
      <c r="G77" s="582"/>
      <c r="H77" s="582"/>
      <c r="I77" s="582"/>
      <c r="J77" s="582"/>
      <c r="K77" s="582"/>
      <c r="L77" s="582"/>
      <c r="M77" s="583"/>
    </row>
    <row r="78" spans="1:13" ht="12.75">
      <c r="A78" s="330"/>
      <c r="B78" s="56" t="s">
        <v>449</v>
      </c>
      <c r="C78" s="313"/>
      <c r="D78" s="313"/>
      <c r="E78" s="313"/>
      <c r="F78" s="14"/>
      <c r="G78" s="584" t="s">
        <v>503</v>
      </c>
      <c r="H78" s="331" t="s">
        <v>504</v>
      </c>
      <c r="I78" s="331" t="s">
        <v>504</v>
      </c>
      <c r="J78" s="331" t="s">
        <v>504</v>
      </c>
      <c r="K78" s="331" t="s">
        <v>504</v>
      </c>
      <c r="L78" s="331" t="s">
        <v>504</v>
      </c>
      <c r="M78" s="332" t="s">
        <v>504</v>
      </c>
    </row>
    <row r="79" spans="1:13" ht="12.75">
      <c r="A79" s="295" t="s">
        <v>7</v>
      </c>
      <c r="B79" s="18" t="s">
        <v>448</v>
      </c>
      <c r="C79" s="18"/>
      <c r="D79" s="18"/>
      <c r="E79" s="18"/>
      <c r="F79" s="14"/>
      <c r="G79" s="585"/>
      <c r="H79" s="296" t="s">
        <v>504</v>
      </c>
      <c r="I79" s="296" t="s">
        <v>504</v>
      </c>
      <c r="J79" s="296" t="s">
        <v>504</v>
      </c>
      <c r="K79" s="296" t="s">
        <v>504</v>
      </c>
      <c r="L79" s="296" t="s">
        <v>504</v>
      </c>
      <c r="M79" s="297" t="s">
        <v>504</v>
      </c>
    </row>
    <row r="80" spans="1:13" ht="12.75">
      <c r="A80" s="295" t="s">
        <v>9</v>
      </c>
      <c r="B80" s="18" t="s">
        <v>39</v>
      </c>
      <c r="C80" s="18"/>
      <c r="D80" s="18"/>
      <c r="E80" s="18"/>
      <c r="F80" s="14"/>
      <c r="G80" s="585"/>
      <c r="H80" s="296" t="s">
        <v>504</v>
      </c>
      <c r="I80" s="296" t="s">
        <v>504</v>
      </c>
      <c r="J80" s="296" t="s">
        <v>504</v>
      </c>
      <c r="K80" s="296" t="s">
        <v>504</v>
      </c>
      <c r="L80" s="296" t="s">
        <v>504</v>
      </c>
      <c r="M80" s="297" t="s">
        <v>504</v>
      </c>
    </row>
    <row r="81" spans="1:13" ht="12.75">
      <c r="A81" s="295" t="s">
        <v>10</v>
      </c>
      <c r="B81" s="18" t="s">
        <v>40</v>
      </c>
      <c r="C81" s="18"/>
      <c r="D81" s="18"/>
      <c r="E81" s="18"/>
      <c r="F81" s="14"/>
      <c r="G81" s="585"/>
      <c r="H81" s="296" t="s">
        <v>504</v>
      </c>
      <c r="I81" s="296" t="s">
        <v>504</v>
      </c>
      <c r="J81" s="296" t="s">
        <v>504</v>
      </c>
      <c r="K81" s="296" t="s">
        <v>504</v>
      </c>
      <c r="L81" s="296" t="s">
        <v>504</v>
      </c>
      <c r="M81" s="297" t="s">
        <v>504</v>
      </c>
    </row>
    <row r="82" spans="1:13" ht="12.75">
      <c r="A82" s="295"/>
      <c r="B82" s="18" t="s">
        <v>37</v>
      </c>
      <c r="C82" s="18"/>
      <c r="D82" s="18"/>
      <c r="E82" s="18"/>
      <c r="F82" s="14"/>
      <c r="G82" s="585"/>
      <c r="H82" s="296" t="s">
        <v>504</v>
      </c>
      <c r="I82" s="296" t="s">
        <v>504</v>
      </c>
      <c r="J82" s="296" t="s">
        <v>504</v>
      </c>
      <c r="K82" s="296" t="s">
        <v>504</v>
      </c>
      <c r="L82" s="296" t="s">
        <v>504</v>
      </c>
      <c r="M82" s="297" t="s">
        <v>504</v>
      </c>
    </row>
    <row r="83" spans="1:13" ht="12.75">
      <c r="A83" s="295"/>
      <c r="B83" s="54" t="s">
        <v>450</v>
      </c>
      <c r="C83" s="386"/>
      <c r="D83" s="18"/>
      <c r="E83" s="18"/>
      <c r="F83" s="14"/>
      <c r="G83" s="586"/>
      <c r="H83" s="388"/>
      <c r="I83" s="389"/>
      <c r="J83" s="387"/>
      <c r="K83" s="301"/>
      <c r="L83" s="301"/>
      <c r="M83" s="302"/>
    </row>
    <row r="84" spans="1:13" ht="12.75">
      <c r="A84" s="295"/>
      <c r="B84" s="54"/>
      <c r="C84" s="18"/>
      <c r="D84" s="18"/>
      <c r="E84" s="18"/>
      <c r="F84" s="14"/>
      <c r="G84" s="298" t="s">
        <v>505</v>
      </c>
      <c r="H84" s="303"/>
      <c r="I84" s="301"/>
      <c r="J84" s="301"/>
      <c r="K84" s="301"/>
      <c r="L84" s="301"/>
      <c r="M84" s="302"/>
    </row>
    <row r="85" spans="1:13" ht="12.75">
      <c r="A85" s="295"/>
      <c r="B85" s="3"/>
      <c r="C85" s="18"/>
      <c r="D85" s="18"/>
      <c r="E85" s="18"/>
      <c r="F85" s="14"/>
      <c r="G85" s="3" t="s">
        <v>76</v>
      </c>
      <c r="H85" s="3"/>
      <c r="I85" s="3"/>
      <c r="J85" s="3"/>
      <c r="K85" s="3"/>
      <c r="L85" s="3"/>
      <c r="M85" s="304"/>
    </row>
    <row r="86" spans="1:13" ht="24.75" customHeight="1" thickBot="1">
      <c r="A86" s="305"/>
      <c r="B86" s="169"/>
      <c r="C86" s="306"/>
      <c r="D86" s="306"/>
      <c r="E86" s="306"/>
      <c r="F86" s="307"/>
      <c r="G86" s="378" t="s">
        <v>649</v>
      </c>
      <c r="H86" s="169"/>
      <c r="I86" s="169"/>
      <c r="J86" s="169"/>
      <c r="K86" s="169"/>
      <c r="L86" s="169"/>
      <c r="M86" s="308"/>
    </row>
    <row r="87" spans="1:13" ht="12.75">
      <c r="A87" s="309"/>
      <c r="B87" s="310" t="s">
        <v>506</v>
      </c>
      <c r="C87" s="311"/>
      <c r="D87" s="311"/>
      <c r="E87" s="311"/>
      <c r="F87" s="286"/>
      <c r="G87" s="575" t="s">
        <v>507</v>
      </c>
      <c r="H87" s="296" t="s">
        <v>504</v>
      </c>
      <c r="I87" s="296" t="s">
        <v>504</v>
      </c>
      <c r="J87" s="296" t="s">
        <v>504</v>
      </c>
      <c r="K87" s="296" t="s">
        <v>504</v>
      </c>
      <c r="L87" s="296" t="s">
        <v>504</v>
      </c>
      <c r="M87" s="297" t="s">
        <v>504</v>
      </c>
    </row>
    <row r="88" spans="1:13" ht="1.5" customHeight="1">
      <c r="A88" s="312"/>
      <c r="B88" s="18" t="s">
        <v>448</v>
      </c>
      <c r="C88" s="313"/>
      <c r="D88" s="313"/>
      <c r="E88" s="313"/>
      <c r="F88" s="14"/>
      <c r="G88" s="576"/>
      <c r="H88" s="296" t="s">
        <v>504</v>
      </c>
      <c r="I88" s="296" t="s">
        <v>504</v>
      </c>
      <c r="J88" s="296" t="s">
        <v>504</v>
      </c>
      <c r="K88" s="296" t="s">
        <v>504</v>
      </c>
      <c r="L88" s="296" t="s">
        <v>504</v>
      </c>
      <c r="M88" s="297" t="s">
        <v>504</v>
      </c>
    </row>
    <row r="89" spans="1:13" ht="12.75" hidden="1">
      <c r="A89" s="295"/>
      <c r="B89" s="18" t="s">
        <v>37</v>
      </c>
      <c r="C89" s="18"/>
      <c r="D89" s="18"/>
      <c r="E89" s="18"/>
      <c r="F89" s="14"/>
      <c r="G89" s="576"/>
      <c r="H89" s="296" t="s">
        <v>504</v>
      </c>
      <c r="I89" s="296" t="s">
        <v>504</v>
      </c>
      <c r="J89" s="296" t="s">
        <v>504</v>
      </c>
      <c r="K89" s="296" t="s">
        <v>504</v>
      </c>
      <c r="L89" s="296" t="s">
        <v>504</v>
      </c>
      <c r="M89" s="297" t="s">
        <v>504</v>
      </c>
    </row>
    <row r="90" spans="1:13" ht="13.5" thickBot="1">
      <c r="A90" s="305"/>
      <c r="B90" s="314" t="s">
        <v>451</v>
      </c>
      <c r="C90" s="306"/>
      <c r="D90" s="306"/>
      <c r="E90" s="306"/>
      <c r="F90" s="307"/>
      <c r="G90" s="577"/>
      <c r="H90" s="315"/>
      <c r="I90" s="315"/>
      <c r="J90" s="315"/>
      <c r="K90" s="315"/>
      <c r="L90" s="315"/>
      <c r="M90" s="316"/>
    </row>
    <row r="91" spans="1:13" ht="13.5" thickBot="1">
      <c r="A91" s="309"/>
      <c r="B91" s="310" t="s">
        <v>508</v>
      </c>
      <c r="C91" s="311"/>
      <c r="D91" s="311"/>
      <c r="E91" s="311"/>
      <c r="F91" s="286"/>
      <c r="G91" s="575" t="s">
        <v>509</v>
      </c>
      <c r="H91" s="296" t="s">
        <v>504</v>
      </c>
      <c r="I91" s="296" t="s">
        <v>504</v>
      </c>
      <c r="J91" s="296" t="s">
        <v>504</v>
      </c>
      <c r="K91" s="296" t="s">
        <v>504</v>
      </c>
      <c r="L91" s="296" t="s">
        <v>504</v>
      </c>
      <c r="M91" s="297" t="s">
        <v>504</v>
      </c>
    </row>
    <row r="92" spans="1:13" ht="12.75">
      <c r="A92" s="295"/>
      <c r="B92" s="18" t="s">
        <v>448</v>
      </c>
      <c r="C92" s="18"/>
      <c r="D92" s="18"/>
      <c r="E92" s="317"/>
      <c r="F92" s="286"/>
      <c r="G92" s="576"/>
      <c r="H92" s="296" t="s">
        <v>504</v>
      </c>
      <c r="I92" s="296" t="s">
        <v>504</v>
      </c>
      <c r="J92" s="296" t="s">
        <v>504</v>
      </c>
      <c r="K92" s="296" t="s">
        <v>504</v>
      </c>
      <c r="L92" s="296" t="s">
        <v>504</v>
      </c>
      <c r="M92" s="297" t="s">
        <v>504</v>
      </c>
    </row>
    <row r="93" spans="1:13" ht="1.5" customHeight="1">
      <c r="A93" s="312"/>
      <c r="B93" s="313" t="s">
        <v>37</v>
      </c>
      <c r="C93" s="313"/>
      <c r="D93" s="313"/>
      <c r="E93" s="18"/>
      <c r="F93" s="14"/>
      <c r="G93" s="576"/>
      <c r="H93" s="296" t="s">
        <v>504</v>
      </c>
      <c r="I93" s="296" t="s">
        <v>504</v>
      </c>
      <c r="J93" s="296" t="s">
        <v>504</v>
      </c>
      <c r="K93" s="296" t="s">
        <v>504</v>
      </c>
      <c r="L93" s="296" t="s">
        <v>504</v>
      </c>
      <c r="M93" s="297" t="s">
        <v>504</v>
      </c>
    </row>
    <row r="94" spans="1:13" ht="13.5" thickBot="1">
      <c r="A94" s="305"/>
      <c r="B94" s="314" t="s">
        <v>453</v>
      </c>
      <c r="C94" s="306"/>
      <c r="D94" s="306"/>
      <c r="E94" s="306"/>
      <c r="F94" s="307"/>
      <c r="G94" s="577"/>
      <c r="H94" s="315"/>
      <c r="I94" s="315"/>
      <c r="J94" s="315"/>
      <c r="K94" s="315"/>
      <c r="L94" s="315"/>
      <c r="M94" s="316"/>
    </row>
    <row r="95" spans="1:13" ht="3" customHeight="1">
      <c r="A95" s="312"/>
      <c r="B95" s="318"/>
      <c r="C95" s="313"/>
      <c r="D95" s="313"/>
      <c r="E95" s="313"/>
      <c r="F95" s="14"/>
      <c r="G95" s="318"/>
      <c r="H95" s="301"/>
      <c r="I95" s="301"/>
      <c r="J95" s="301"/>
      <c r="K95" s="301"/>
      <c r="L95" s="301"/>
      <c r="M95" s="302"/>
    </row>
    <row r="96" spans="1:13" ht="12" customHeight="1" thickBot="1">
      <c r="A96" s="319"/>
      <c r="B96" s="320" t="s">
        <v>510</v>
      </c>
      <c r="C96" s="320"/>
      <c r="D96" s="320"/>
      <c r="E96" s="320"/>
      <c r="F96" s="14"/>
      <c r="G96" s="22" t="s">
        <v>65</v>
      </c>
      <c r="H96" s="22"/>
      <c r="I96" s="22"/>
      <c r="J96" s="22"/>
      <c r="K96" s="22"/>
      <c r="L96" s="22"/>
      <c r="M96" s="321"/>
    </row>
    <row r="97" spans="1:13" ht="15.75" thickBot="1">
      <c r="A97" s="578" t="s">
        <v>38</v>
      </c>
      <c r="B97" s="579"/>
      <c r="C97" s="322"/>
      <c r="D97" s="322"/>
      <c r="E97" s="322"/>
      <c r="F97" s="323"/>
      <c r="G97" s="324" t="s">
        <v>78</v>
      </c>
      <c r="H97" s="325"/>
      <c r="I97" s="325"/>
      <c r="J97" s="325"/>
      <c r="K97" s="325"/>
      <c r="L97" s="325"/>
      <c r="M97" s="326">
        <f>M83+M90+M94+M96</f>
        <v>0</v>
      </c>
    </row>
    <row r="98" spans="1:13" ht="12.75">
      <c r="A98" s="14"/>
      <c r="B98" s="14"/>
      <c r="C98" s="14"/>
      <c r="D98" s="14"/>
      <c r="E98" s="14"/>
      <c r="G98" s="14"/>
      <c r="H98" s="14"/>
      <c r="I98" s="14"/>
      <c r="J98" s="14"/>
      <c r="K98" s="14"/>
      <c r="L98" s="14"/>
      <c r="M98" s="14"/>
    </row>
    <row r="99" spans="1:13" ht="12.75" customHeight="1">
      <c r="A99" s="14"/>
      <c r="B99" s="580"/>
      <c r="C99" s="580"/>
      <c r="D99" s="580"/>
      <c r="E99" s="580"/>
      <c r="F99" s="580"/>
      <c r="G99" s="580"/>
      <c r="H99" s="580"/>
      <c r="I99" s="580"/>
      <c r="J99" s="580"/>
      <c r="K99" s="580"/>
      <c r="L99" s="580"/>
      <c r="M99" s="580"/>
    </row>
    <row r="100" spans="2:9" ht="12.75">
      <c r="B100" s="244" t="s">
        <v>945</v>
      </c>
      <c r="C100" s="244"/>
      <c r="D100" s="244"/>
      <c r="E100" s="244" t="s">
        <v>658</v>
      </c>
      <c r="F100" s="244" t="s">
        <v>659</v>
      </c>
      <c r="G100" s="244" t="s">
        <v>658</v>
      </c>
      <c r="H100" s="244" t="s">
        <v>659</v>
      </c>
      <c r="I100" s="244"/>
    </row>
    <row r="101" spans="2:7" ht="12.75">
      <c r="B101" s="484"/>
      <c r="C101" s="484"/>
      <c r="D101" s="484"/>
      <c r="E101" s="484"/>
      <c r="F101" s="484"/>
      <c r="G101" s="484"/>
    </row>
    <row r="102" spans="2:9" ht="12.75">
      <c r="B102" s="244" t="s">
        <v>971</v>
      </c>
      <c r="C102" s="244"/>
      <c r="D102" s="244"/>
      <c r="E102" s="244" t="s">
        <v>658</v>
      </c>
      <c r="F102" s="244" t="s">
        <v>659</v>
      </c>
      <c r="G102" s="244" t="s">
        <v>658</v>
      </c>
      <c r="H102" s="244" t="s">
        <v>659</v>
      </c>
      <c r="I102" s="244"/>
    </row>
    <row r="103" spans="2:7" ht="12.75">
      <c r="B103" s="59"/>
      <c r="C103" s="14"/>
      <c r="D103" s="14"/>
      <c r="E103" s="14"/>
      <c r="F103" s="14"/>
      <c r="G103" s="14"/>
    </row>
    <row r="104" spans="2:8" ht="12.75">
      <c r="B104" s="244"/>
      <c r="C104" s="244"/>
      <c r="D104" s="244"/>
      <c r="E104" s="244"/>
      <c r="F104" s="244"/>
      <c r="G104" s="244"/>
      <c r="H104" s="14"/>
    </row>
    <row r="105" spans="2:7" ht="12.75">
      <c r="B105" s="484"/>
      <c r="C105" s="484"/>
      <c r="D105" s="484"/>
      <c r="E105" s="484"/>
      <c r="F105" s="484"/>
      <c r="G105" s="484"/>
    </row>
    <row r="106" spans="2:7" ht="12.75">
      <c r="B106" s="244"/>
      <c r="C106" s="244"/>
      <c r="D106" s="244"/>
      <c r="E106" s="244"/>
      <c r="F106" s="244"/>
      <c r="G106" s="244"/>
    </row>
  </sheetData>
  <mergeCells count="38">
    <mergeCell ref="G30:G35"/>
    <mergeCell ref="A29:K29"/>
    <mergeCell ref="G4:G5"/>
    <mergeCell ref="G8:G13"/>
    <mergeCell ref="G17:G20"/>
    <mergeCell ref="G21:G24"/>
    <mergeCell ref="C4:C5"/>
    <mergeCell ref="B4:B5"/>
    <mergeCell ref="A4:A5"/>
    <mergeCell ref="A27:B27"/>
    <mergeCell ref="M4:M5"/>
    <mergeCell ref="D1:M1"/>
    <mergeCell ref="B2:M2"/>
    <mergeCell ref="A7:K7"/>
    <mergeCell ref="H4:I4"/>
    <mergeCell ref="K4:L4"/>
    <mergeCell ref="J4:J5"/>
    <mergeCell ref="A3:F3"/>
    <mergeCell ref="E4:E5"/>
    <mergeCell ref="D4:D5"/>
    <mergeCell ref="G39:G42"/>
    <mergeCell ref="G43:G46"/>
    <mergeCell ref="A49:B49"/>
    <mergeCell ref="A53:B53"/>
    <mergeCell ref="A54:M54"/>
    <mergeCell ref="A55:M55"/>
    <mergeCell ref="G56:G61"/>
    <mergeCell ref="G65:G68"/>
    <mergeCell ref="G69:G72"/>
    <mergeCell ref="A75:B75"/>
    <mergeCell ref="A77:M77"/>
    <mergeCell ref="G78:G83"/>
    <mergeCell ref="B101:G101"/>
    <mergeCell ref="B105:G105"/>
    <mergeCell ref="G87:G90"/>
    <mergeCell ref="G91:G94"/>
    <mergeCell ref="A97:B97"/>
    <mergeCell ref="B99:M99"/>
  </mergeCells>
  <printOptions/>
  <pageMargins left="0.4724409448818898" right="0.15748031496062992" top="0.24" bottom="0.21" header="0.13" footer="0.17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P15" sqref="P15"/>
    </sheetView>
  </sheetViews>
  <sheetFormatPr defaultColWidth="9.00390625" defaultRowHeight="12.75"/>
  <cols>
    <col min="2" max="2" width="7.00390625" style="0" customWidth="1"/>
    <col min="3" max="3" width="7.375" style="0" customWidth="1"/>
    <col min="4" max="4" width="10.125" style="0" customWidth="1"/>
    <col min="5" max="5" width="7.75390625" style="0" customWidth="1"/>
    <col min="6" max="6" width="8.875" style="0" customWidth="1"/>
    <col min="7" max="7" width="11.00390625" style="0" customWidth="1"/>
    <col min="8" max="8" width="6.375" style="0" customWidth="1"/>
    <col min="9" max="9" width="8.00390625" style="0" customWidth="1"/>
    <col min="10" max="10" width="12.125" style="0" customWidth="1"/>
  </cols>
  <sheetData>
    <row r="1" spans="7:10" ht="14.25">
      <c r="G1" s="625" t="s">
        <v>516</v>
      </c>
      <c r="H1" s="625"/>
      <c r="I1" s="625"/>
      <c r="J1" s="625"/>
    </row>
    <row r="2" spans="1:10" ht="12.75">
      <c r="A2" s="485" t="s">
        <v>757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ht="1.5" customHeight="1">
      <c r="A3" s="10"/>
      <c r="B3" s="10"/>
      <c r="C3" s="10"/>
      <c r="D3" s="485"/>
      <c r="E3" s="485"/>
      <c r="F3" s="485"/>
      <c r="G3" s="485"/>
      <c r="H3" s="10"/>
      <c r="I3" s="10"/>
      <c r="J3" s="10"/>
    </row>
    <row r="4" spans="1:10" ht="12.75" hidden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616" t="s">
        <v>231</v>
      </c>
      <c r="B5" s="617" t="s">
        <v>682</v>
      </c>
      <c r="C5" s="617"/>
      <c r="D5" s="617"/>
      <c r="E5" s="618" t="s">
        <v>683</v>
      </c>
      <c r="F5" s="619"/>
      <c r="G5" s="620"/>
      <c r="H5" s="624" t="s">
        <v>684</v>
      </c>
      <c r="I5" s="617"/>
      <c r="J5" s="617"/>
    </row>
    <row r="6" spans="1:10" ht="9.75" customHeight="1">
      <c r="A6" s="562"/>
      <c r="B6" s="617"/>
      <c r="C6" s="617"/>
      <c r="D6" s="617"/>
      <c r="E6" s="621"/>
      <c r="F6" s="622"/>
      <c r="G6" s="623"/>
      <c r="H6" s="617"/>
      <c r="I6" s="617"/>
      <c r="J6" s="617"/>
    </row>
    <row r="7" spans="1:10" ht="30" customHeight="1">
      <c r="A7" s="563"/>
      <c r="B7" s="12" t="s">
        <v>232</v>
      </c>
      <c r="C7" s="12" t="s">
        <v>233</v>
      </c>
      <c r="D7" s="12" t="s">
        <v>234</v>
      </c>
      <c r="E7" s="12" t="s">
        <v>232</v>
      </c>
      <c r="F7" s="12" t="s">
        <v>233</v>
      </c>
      <c r="G7" s="12" t="s">
        <v>234</v>
      </c>
      <c r="H7" s="12" t="s">
        <v>232</v>
      </c>
      <c r="I7" s="12" t="s">
        <v>233</v>
      </c>
      <c r="J7" s="12" t="s">
        <v>234</v>
      </c>
    </row>
    <row r="8" spans="1:10" ht="12.75">
      <c r="A8" s="20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2.75">
      <c r="A9" s="3" t="s">
        <v>235</v>
      </c>
      <c r="B9" s="3"/>
      <c r="C9" s="3"/>
      <c r="D9" s="3"/>
      <c r="E9" s="3"/>
      <c r="F9" s="3"/>
      <c r="G9" s="3"/>
      <c r="H9" s="3"/>
      <c r="I9" s="3">
        <f>'Т3'!K83</f>
        <v>0</v>
      </c>
      <c r="J9" s="3">
        <f>I9*H9</f>
        <v>0</v>
      </c>
    </row>
    <row r="10" spans="1:10" ht="12.75">
      <c r="A10" s="3" t="s">
        <v>236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237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 t="s">
        <v>238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239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240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406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241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 t="s">
        <v>242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 t="s">
        <v>243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244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245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54" t="s">
        <v>246</v>
      </c>
      <c r="B21" s="54"/>
      <c r="C21" s="54"/>
      <c r="D21" s="54"/>
      <c r="E21" s="54"/>
      <c r="F21" s="54"/>
      <c r="G21" s="54"/>
      <c r="H21" s="54"/>
      <c r="I21" s="54"/>
      <c r="J21" s="54"/>
    </row>
    <row r="23" ht="12.75">
      <c r="A23" t="s">
        <v>754</v>
      </c>
    </row>
    <row r="24" spans="1:10" ht="12.75">
      <c r="A24" s="614" t="s">
        <v>755</v>
      </c>
      <c r="B24" s="614"/>
      <c r="C24" s="614"/>
      <c r="D24" s="614"/>
      <c r="E24" s="614"/>
      <c r="F24" s="614"/>
      <c r="G24" s="614"/>
      <c r="H24" s="614"/>
      <c r="I24" s="614"/>
      <c r="J24" s="615"/>
    </row>
    <row r="25" spans="1:10" ht="12.75">
      <c r="A25" s="616" t="s">
        <v>231</v>
      </c>
      <c r="B25" s="617" t="s">
        <v>682</v>
      </c>
      <c r="C25" s="617"/>
      <c r="D25" s="617"/>
      <c r="E25" s="618" t="s">
        <v>683</v>
      </c>
      <c r="F25" s="619"/>
      <c r="G25" s="620"/>
      <c r="H25" s="624" t="s">
        <v>684</v>
      </c>
      <c r="I25" s="617"/>
      <c r="J25" s="617"/>
    </row>
    <row r="26" spans="1:10" ht="12.75">
      <c r="A26" s="562"/>
      <c r="B26" s="617"/>
      <c r="C26" s="617"/>
      <c r="D26" s="617"/>
      <c r="E26" s="621"/>
      <c r="F26" s="622"/>
      <c r="G26" s="623"/>
      <c r="H26" s="617"/>
      <c r="I26" s="617"/>
      <c r="J26" s="617"/>
    </row>
    <row r="27" spans="1:10" ht="25.5">
      <c r="A27" s="563"/>
      <c r="B27" s="12" t="s">
        <v>232</v>
      </c>
      <c r="C27" s="12" t="s">
        <v>233</v>
      </c>
      <c r="D27" s="12" t="s">
        <v>234</v>
      </c>
      <c r="E27" s="12" t="s">
        <v>232</v>
      </c>
      <c r="F27" s="12" t="s">
        <v>233</v>
      </c>
      <c r="G27" s="12" t="s">
        <v>234</v>
      </c>
      <c r="H27" s="12" t="s">
        <v>232</v>
      </c>
      <c r="I27" s="12" t="s">
        <v>233</v>
      </c>
      <c r="J27" s="12" t="s">
        <v>234</v>
      </c>
    </row>
    <row r="28" spans="1:10" ht="12.75">
      <c r="A28" s="20">
        <v>1</v>
      </c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</row>
    <row r="29" spans="1:10" ht="12.75">
      <c r="A29" s="3" t="s">
        <v>235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 t="s">
        <v>236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 t="s">
        <v>237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 t="s">
        <v>238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 t="s">
        <v>239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 t="s">
        <v>240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 t="s">
        <v>406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 t="s">
        <v>241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 t="s">
        <v>242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 t="s">
        <v>243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 t="s">
        <v>244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245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54" t="s">
        <v>246</v>
      </c>
      <c r="B41" s="54"/>
      <c r="C41" s="54"/>
      <c r="D41" s="54"/>
      <c r="E41" s="54"/>
      <c r="F41" s="54"/>
      <c r="G41" s="54"/>
      <c r="H41" s="54"/>
      <c r="I41" s="54"/>
      <c r="J41" s="54"/>
    </row>
    <row r="43" spans="1:10" ht="12.75">
      <c r="A43" s="614" t="s">
        <v>756</v>
      </c>
      <c r="B43" s="614"/>
      <c r="C43" s="614"/>
      <c r="D43" s="614"/>
      <c r="E43" s="614"/>
      <c r="F43" s="614"/>
      <c r="G43" s="614"/>
      <c r="H43" s="614"/>
      <c r="I43" s="614"/>
      <c r="J43" s="615"/>
    </row>
    <row r="44" spans="1:10" ht="12.75">
      <c r="A44" s="616" t="s">
        <v>231</v>
      </c>
      <c r="B44" s="617" t="s">
        <v>682</v>
      </c>
      <c r="C44" s="617"/>
      <c r="D44" s="617"/>
      <c r="E44" s="618" t="s">
        <v>683</v>
      </c>
      <c r="F44" s="619"/>
      <c r="G44" s="620"/>
      <c r="H44" s="624" t="s">
        <v>684</v>
      </c>
      <c r="I44" s="617"/>
      <c r="J44" s="617"/>
    </row>
    <row r="45" spans="1:10" ht="12.75">
      <c r="A45" s="562"/>
      <c r="B45" s="617"/>
      <c r="C45" s="617"/>
      <c r="D45" s="617"/>
      <c r="E45" s="621"/>
      <c r="F45" s="622"/>
      <c r="G45" s="623"/>
      <c r="H45" s="617"/>
      <c r="I45" s="617"/>
      <c r="J45" s="617"/>
    </row>
    <row r="46" spans="1:10" ht="25.5">
      <c r="A46" s="563"/>
      <c r="B46" s="12" t="s">
        <v>232</v>
      </c>
      <c r="C46" s="12" t="s">
        <v>233</v>
      </c>
      <c r="D46" s="12" t="s">
        <v>234</v>
      </c>
      <c r="E46" s="12" t="s">
        <v>232</v>
      </c>
      <c r="F46" s="12" t="s">
        <v>233</v>
      </c>
      <c r="G46" s="12" t="s">
        <v>234</v>
      </c>
      <c r="H46" s="12" t="s">
        <v>232</v>
      </c>
      <c r="I46" s="12" t="s">
        <v>233</v>
      </c>
      <c r="J46" s="12" t="s">
        <v>234</v>
      </c>
    </row>
    <row r="47" spans="1:10" ht="12.75">
      <c r="A47" s="20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  <c r="G47" s="2">
        <v>7</v>
      </c>
      <c r="H47" s="2">
        <v>8</v>
      </c>
      <c r="I47" s="2">
        <v>9</v>
      </c>
      <c r="J47" s="2">
        <v>10</v>
      </c>
    </row>
    <row r="48" spans="1:10" ht="12.75">
      <c r="A48" s="3" t="s">
        <v>235</v>
      </c>
      <c r="B48" s="3"/>
      <c r="C48" s="3"/>
      <c r="D48" s="3"/>
      <c r="E48" s="3"/>
      <c r="F48" s="3"/>
      <c r="G48" s="3"/>
      <c r="H48" s="3"/>
      <c r="I48" s="3">
        <f>'Т3'!K122</f>
        <v>0</v>
      </c>
      <c r="J48" s="3">
        <f>I48*H48</f>
        <v>0</v>
      </c>
    </row>
    <row r="49" spans="1:10" ht="12.75">
      <c r="A49" s="3" t="s">
        <v>236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237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238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239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240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406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 t="s">
        <v>241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 t="s">
        <v>242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 t="s">
        <v>243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 t="s">
        <v>244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 t="s">
        <v>245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54" t="s">
        <v>246</v>
      </c>
      <c r="B60" s="54"/>
      <c r="C60" s="54"/>
      <c r="D60" s="54"/>
      <c r="E60" s="54"/>
      <c r="F60" s="54"/>
      <c r="G60" s="54"/>
      <c r="H60" s="54"/>
      <c r="I60" s="54"/>
      <c r="J60" s="54"/>
    </row>
    <row r="62" spans="1:7" ht="12.75">
      <c r="A62" s="244" t="s">
        <v>945</v>
      </c>
      <c r="B62" s="244"/>
      <c r="C62" s="244"/>
      <c r="F62" s="244" t="s">
        <v>658</v>
      </c>
      <c r="G62" s="244" t="s">
        <v>659</v>
      </c>
    </row>
    <row r="63" spans="1:6" ht="12.75">
      <c r="A63" s="484"/>
      <c r="B63" s="484"/>
      <c r="C63" s="484"/>
      <c r="D63" s="484"/>
      <c r="E63" s="484"/>
      <c r="F63" s="484"/>
    </row>
    <row r="64" spans="1:7" ht="12.75">
      <c r="A64" s="244" t="s">
        <v>971</v>
      </c>
      <c r="B64" s="244"/>
      <c r="C64" s="244"/>
      <c r="F64" s="244" t="s">
        <v>658</v>
      </c>
      <c r="G64" s="244" t="s">
        <v>659</v>
      </c>
    </row>
    <row r="65" spans="1:6" ht="12.75">
      <c r="A65" s="59"/>
      <c r="B65" s="14"/>
      <c r="C65" s="14"/>
      <c r="D65" s="14"/>
      <c r="E65" s="14"/>
      <c r="F65" s="14"/>
    </row>
  </sheetData>
  <mergeCells count="18">
    <mergeCell ref="A24:J24"/>
    <mergeCell ref="G1:J1"/>
    <mergeCell ref="A2:J2"/>
    <mergeCell ref="B5:D6"/>
    <mergeCell ref="E5:G6"/>
    <mergeCell ref="H5:J6"/>
    <mergeCell ref="A5:A7"/>
    <mergeCell ref="D3:G3"/>
    <mergeCell ref="A25:A27"/>
    <mergeCell ref="B25:D26"/>
    <mergeCell ref="E25:G26"/>
    <mergeCell ref="H25:J26"/>
    <mergeCell ref="A63:F63"/>
    <mergeCell ref="A43:J43"/>
    <mergeCell ref="A44:A46"/>
    <mergeCell ref="B44:D45"/>
    <mergeCell ref="E44:G45"/>
    <mergeCell ref="H44:J45"/>
  </mergeCells>
  <printOptions/>
  <pageMargins left="0.75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G1">
      <selection activeCell="P15" sqref="P15"/>
    </sheetView>
  </sheetViews>
  <sheetFormatPr defaultColWidth="9.00390625" defaultRowHeight="12.75"/>
  <cols>
    <col min="1" max="1" width="12.375" style="0" customWidth="1"/>
    <col min="2" max="2" width="6.875" style="0" customWidth="1"/>
    <col min="3" max="3" width="6.75390625" style="0" customWidth="1"/>
    <col min="4" max="4" width="7.125" style="0" customWidth="1"/>
    <col min="5" max="5" width="7.75390625" style="0" customWidth="1"/>
    <col min="6" max="6" width="7.875" style="0" customWidth="1"/>
    <col min="7" max="7" width="5.00390625" style="0" customWidth="1"/>
    <col min="8" max="8" width="2.625" style="0" customWidth="1"/>
    <col min="9" max="9" width="2.375" style="0" customWidth="1"/>
    <col min="10" max="10" width="4.00390625" style="0" customWidth="1"/>
    <col min="11" max="11" width="7.625" style="0" customWidth="1"/>
    <col min="12" max="12" width="9.375" style="0" customWidth="1"/>
    <col min="13" max="14" width="7.00390625" style="0" customWidth="1"/>
    <col min="15" max="15" width="8.625" style="0" customWidth="1"/>
    <col min="16" max="17" width="7.375" style="0" customWidth="1"/>
    <col min="18" max="18" width="8.25390625" style="0" customWidth="1"/>
  </cols>
  <sheetData>
    <row r="1" spans="16:18" ht="12.75" customHeight="1">
      <c r="P1" s="630" t="s">
        <v>67</v>
      </c>
      <c r="Q1" s="630"/>
      <c r="R1" s="630"/>
    </row>
    <row r="2" spans="1:18" ht="30.75" customHeight="1" thickBot="1">
      <c r="A2" s="631" t="s">
        <v>455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</row>
    <row r="3" ht="6" customHeight="1" hidden="1"/>
    <row r="4" spans="1:18" ht="30" customHeight="1">
      <c r="A4" s="633" t="s">
        <v>46</v>
      </c>
      <c r="B4" s="635" t="s">
        <v>47</v>
      </c>
      <c r="C4" s="637" t="s">
        <v>48</v>
      </c>
      <c r="D4" s="638"/>
      <c r="E4" s="638"/>
      <c r="F4" s="639" t="s">
        <v>49</v>
      </c>
      <c r="G4" s="638"/>
      <c r="H4" s="638"/>
      <c r="I4" s="638"/>
      <c r="J4" s="638"/>
      <c r="K4" s="638"/>
      <c r="L4" s="640"/>
      <c r="M4" s="641" t="s">
        <v>50</v>
      </c>
      <c r="N4" s="642"/>
      <c r="O4" s="643"/>
      <c r="P4" s="644" t="s">
        <v>458</v>
      </c>
      <c r="Q4" s="642"/>
      <c r="R4" s="643"/>
    </row>
    <row r="5" spans="1:18" ht="130.5" customHeight="1">
      <c r="A5" s="634"/>
      <c r="B5" s="636"/>
      <c r="C5" s="246" t="s">
        <v>51</v>
      </c>
      <c r="D5" s="246" t="s">
        <v>52</v>
      </c>
      <c r="E5" s="247" t="s">
        <v>53</v>
      </c>
      <c r="F5" s="245" t="s">
        <v>54</v>
      </c>
      <c r="G5" s="248" t="s">
        <v>55</v>
      </c>
      <c r="H5" s="246" t="s">
        <v>56</v>
      </c>
      <c r="I5" s="246" t="s">
        <v>57</v>
      </c>
      <c r="J5" s="248" t="s">
        <v>58</v>
      </c>
      <c r="K5" s="248" t="s">
        <v>59</v>
      </c>
      <c r="L5" s="249" t="s">
        <v>53</v>
      </c>
      <c r="M5" s="245" t="s">
        <v>54</v>
      </c>
      <c r="N5" s="246" t="s">
        <v>52</v>
      </c>
      <c r="O5" s="249" t="s">
        <v>53</v>
      </c>
      <c r="P5" s="250" t="s">
        <v>54</v>
      </c>
      <c r="Q5" s="246" t="s">
        <v>52</v>
      </c>
      <c r="R5" s="249" t="s">
        <v>53</v>
      </c>
    </row>
    <row r="6" spans="1:18" ht="12.75">
      <c r="A6" s="237">
        <v>1</v>
      </c>
      <c r="B6" s="24">
        <v>2</v>
      </c>
      <c r="C6" s="24">
        <v>3</v>
      </c>
      <c r="D6" s="24">
        <v>4</v>
      </c>
      <c r="E6" s="235">
        <v>5</v>
      </c>
      <c r="F6" s="237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38">
        <v>12</v>
      </c>
      <c r="M6" s="237">
        <v>13</v>
      </c>
      <c r="N6" s="24">
        <v>14</v>
      </c>
      <c r="O6" s="238">
        <v>15</v>
      </c>
      <c r="P6" s="236">
        <v>16</v>
      </c>
      <c r="Q6" s="24">
        <v>17</v>
      </c>
      <c r="R6" s="238">
        <v>18</v>
      </c>
    </row>
    <row r="7" spans="1:19" ht="29.25" customHeight="1" thickBot="1">
      <c r="A7" s="241"/>
      <c r="B7" s="9"/>
      <c r="C7" s="9"/>
      <c r="D7" s="9"/>
      <c r="E7" s="235" t="s">
        <v>60</v>
      </c>
      <c r="F7" s="239"/>
      <c r="G7" s="224"/>
      <c r="H7" s="224"/>
      <c r="I7" s="224"/>
      <c r="J7" s="224"/>
      <c r="K7" s="271" t="s">
        <v>464</v>
      </c>
      <c r="L7" s="240" t="s">
        <v>61</v>
      </c>
      <c r="M7" s="239"/>
      <c r="N7" s="272" t="s">
        <v>463</v>
      </c>
      <c r="O7" s="240" t="s">
        <v>467</v>
      </c>
      <c r="P7" s="236" t="s">
        <v>465</v>
      </c>
      <c r="Q7" s="24">
        <v>14</v>
      </c>
      <c r="R7" s="238" t="s">
        <v>466</v>
      </c>
      <c r="S7" s="25"/>
    </row>
    <row r="8" spans="1:19" ht="16.5" customHeight="1" thickBot="1">
      <c r="A8" s="626" t="s">
        <v>678</v>
      </c>
      <c r="B8" s="627"/>
      <c r="C8" s="627"/>
      <c r="D8" s="627"/>
      <c r="E8" s="627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7"/>
      <c r="Q8" s="627"/>
      <c r="R8" s="629"/>
      <c r="S8" s="25"/>
    </row>
    <row r="9" spans="1:18" ht="15" customHeight="1">
      <c r="A9" s="242" t="s">
        <v>36</v>
      </c>
      <c r="B9" s="27" t="s">
        <v>62</v>
      </c>
      <c r="C9" s="26"/>
      <c r="D9" s="26"/>
      <c r="E9" s="226"/>
      <c r="F9" s="230"/>
      <c r="G9" s="231"/>
      <c r="H9" s="231"/>
      <c r="I9" s="231"/>
      <c r="J9" s="231"/>
      <c r="K9" s="231"/>
      <c r="L9" s="232"/>
      <c r="M9" s="230"/>
      <c r="N9" s="231"/>
      <c r="O9" s="232"/>
      <c r="P9" s="229"/>
      <c r="Q9" s="26"/>
      <c r="R9" s="234"/>
    </row>
    <row r="10" spans="1:18" ht="12" customHeight="1">
      <c r="A10" s="242"/>
      <c r="B10" s="27" t="s">
        <v>62</v>
      </c>
      <c r="C10" s="26"/>
      <c r="D10" s="26"/>
      <c r="E10" s="226"/>
      <c r="F10" s="233"/>
      <c r="G10" s="26"/>
      <c r="H10" s="26"/>
      <c r="I10" s="26"/>
      <c r="J10" s="26"/>
      <c r="K10" s="26"/>
      <c r="L10" s="234"/>
      <c r="M10" s="233"/>
      <c r="N10" s="26"/>
      <c r="O10" s="234"/>
      <c r="P10" s="229"/>
      <c r="Q10" s="26"/>
      <c r="R10" s="234"/>
    </row>
    <row r="11" spans="1:18" ht="15" customHeight="1">
      <c r="A11" s="242"/>
      <c r="B11" s="27" t="s">
        <v>63</v>
      </c>
      <c r="C11" s="26"/>
      <c r="D11" s="26"/>
      <c r="E11" s="226"/>
      <c r="F11" s="233"/>
      <c r="G11" s="26"/>
      <c r="H11" s="26"/>
      <c r="I11" s="26"/>
      <c r="J11" s="26"/>
      <c r="K11" s="26"/>
      <c r="L11" s="234"/>
      <c r="M11" s="233"/>
      <c r="N11" s="26"/>
      <c r="O11" s="234"/>
      <c r="P11" s="229"/>
      <c r="Q11" s="26"/>
      <c r="R11" s="234"/>
    </row>
    <row r="12" spans="1:18" ht="11.25" customHeight="1" hidden="1">
      <c r="A12" s="242"/>
      <c r="B12" s="27" t="s">
        <v>64</v>
      </c>
      <c r="C12" s="26"/>
      <c r="D12" s="26"/>
      <c r="E12" s="226"/>
      <c r="F12" s="233"/>
      <c r="G12" s="26"/>
      <c r="H12" s="26"/>
      <c r="I12" s="26"/>
      <c r="J12" s="26"/>
      <c r="K12" s="26"/>
      <c r="L12" s="234"/>
      <c r="M12" s="233"/>
      <c r="N12" s="26"/>
      <c r="O12" s="234"/>
      <c r="P12" s="229"/>
      <c r="Q12" s="26"/>
      <c r="R12" s="234"/>
    </row>
    <row r="13" spans="1:18" ht="12" customHeight="1">
      <c r="A13" s="242"/>
      <c r="B13" s="27" t="s">
        <v>65</v>
      </c>
      <c r="C13" s="26"/>
      <c r="D13" s="26"/>
      <c r="E13" s="226"/>
      <c r="F13" s="233"/>
      <c r="G13" s="26"/>
      <c r="H13" s="26"/>
      <c r="I13" s="26"/>
      <c r="J13" s="26"/>
      <c r="K13" s="26"/>
      <c r="L13" s="234"/>
      <c r="M13" s="233"/>
      <c r="N13" s="26"/>
      <c r="O13" s="234"/>
      <c r="P13" s="229"/>
      <c r="Q13" s="26"/>
      <c r="R13" s="234"/>
    </row>
    <row r="14" spans="1:18" ht="12" customHeight="1">
      <c r="A14" s="242" t="s">
        <v>39</v>
      </c>
      <c r="B14" s="27" t="s">
        <v>62</v>
      </c>
      <c r="C14" s="26"/>
      <c r="D14" s="26"/>
      <c r="E14" s="226"/>
      <c r="F14" s="233"/>
      <c r="G14" s="26"/>
      <c r="H14" s="26"/>
      <c r="I14" s="26"/>
      <c r="J14" s="26"/>
      <c r="K14" s="26"/>
      <c r="L14" s="234"/>
      <c r="M14" s="233"/>
      <c r="N14" s="26"/>
      <c r="O14" s="234"/>
      <c r="P14" s="229"/>
      <c r="Q14" s="26"/>
      <c r="R14" s="234"/>
    </row>
    <row r="15" spans="1:18" ht="12" customHeight="1">
      <c r="A15" s="243"/>
      <c r="B15" s="27" t="s">
        <v>62</v>
      </c>
      <c r="C15" s="26"/>
      <c r="D15" s="26"/>
      <c r="E15" s="226"/>
      <c r="F15" s="233"/>
      <c r="G15" s="26"/>
      <c r="H15" s="26"/>
      <c r="I15" s="26"/>
      <c r="J15" s="26"/>
      <c r="K15" s="26"/>
      <c r="L15" s="234"/>
      <c r="M15" s="233"/>
      <c r="N15" s="26"/>
      <c r="O15" s="234"/>
      <c r="P15" s="229"/>
      <c r="Q15" s="26"/>
      <c r="R15" s="234"/>
    </row>
    <row r="16" spans="1:18" ht="12" customHeight="1">
      <c r="A16" s="242"/>
      <c r="B16" s="27" t="s">
        <v>63</v>
      </c>
      <c r="C16" s="26"/>
      <c r="D16" s="26"/>
      <c r="E16" s="226"/>
      <c r="F16" s="233"/>
      <c r="G16" s="26"/>
      <c r="H16" s="26"/>
      <c r="I16" s="26"/>
      <c r="J16" s="26"/>
      <c r="K16" s="26"/>
      <c r="L16" s="234"/>
      <c r="M16" s="233"/>
      <c r="N16" s="26"/>
      <c r="O16" s="234"/>
      <c r="P16" s="229"/>
      <c r="Q16" s="26"/>
      <c r="R16" s="234"/>
    </row>
    <row r="17" spans="1:18" ht="10.5" customHeight="1" hidden="1">
      <c r="A17" s="242"/>
      <c r="B17" s="27" t="s">
        <v>64</v>
      </c>
      <c r="C17" s="26"/>
      <c r="D17" s="26"/>
      <c r="E17" s="226"/>
      <c r="F17" s="233"/>
      <c r="G17" s="26"/>
      <c r="H17" s="26"/>
      <c r="I17" s="26"/>
      <c r="J17" s="26"/>
      <c r="K17" s="26"/>
      <c r="L17" s="234"/>
      <c r="M17" s="233"/>
      <c r="N17" s="26"/>
      <c r="O17" s="234"/>
      <c r="P17" s="229"/>
      <c r="Q17" s="26"/>
      <c r="R17" s="234"/>
    </row>
    <row r="18" spans="1:18" ht="12" customHeight="1">
      <c r="A18" s="242"/>
      <c r="B18" s="27" t="s">
        <v>65</v>
      </c>
      <c r="C18" s="26"/>
      <c r="D18" s="26"/>
      <c r="E18" s="226"/>
      <c r="F18" s="233"/>
      <c r="G18" s="26"/>
      <c r="H18" s="26"/>
      <c r="I18" s="26"/>
      <c r="J18" s="26"/>
      <c r="K18" s="26"/>
      <c r="L18" s="234"/>
      <c r="M18" s="233"/>
      <c r="N18" s="26"/>
      <c r="O18" s="234"/>
      <c r="P18" s="229"/>
      <c r="Q18" s="26"/>
      <c r="R18" s="234"/>
    </row>
    <row r="19" spans="1:18" ht="9.75" customHeight="1">
      <c r="A19" s="242" t="s">
        <v>66</v>
      </c>
      <c r="B19" s="27"/>
      <c r="C19" s="26"/>
      <c r="D19" s="26"/>
      <c r="E19" s="226"/>
      <c r="F19" s="233"/>
      <c r="G19" s="26"/>
      <c r="H19" s="26"/>
      <c r="I19" s="26"/>
      <c r="J19" s="26"/>
      <c r="K19" s="26"/>
      <c r="L19" s="234"/>
      <c r="M19" s="233"/>
      <c r="N19" s="26"/>
      <c r="O19" s="234"/>
      <c r="P19" s="229"/>
      <c r="Q19" s="26"/>
      <c r="R19" s="234"/>
    </row>
    <row r="20" spans="1:18" ht="0.75" customHeight="1" hidden="1">
      <c r="A20" s="233"/>
      <c r="B20" s="27"/>
      <c r="C20" s="26"/>
      <c r="D20" s="26"/>
      <c r="E20" s="226"/>
      <c r="F20" s="233"/>
      <c r="G20" s="26"/>
      <c r="H20" s="26"/>
      <c r="I20" s="26"/>
      <c r="J20" s="26"/>
      <c r="K20" s="26"/>
      <c r="L20" s="234"/>
      <c r="M20" s="233"/>
      <c r="N20" s="26"/>
      <c r="O20" s="234"/>
      <c r="P20" s="229"/>
      <c r="Q20" s="26"/>
      <c r="R20" s="234"/>
    </row>
    <row r="21" spans="1:18" ht="24" customHeight="1">
      <c r="A21" s="251" t="s">
        <v>459</v>
      </c>
      <c r="B21" s="252" t="s">
        <v>62</v>
      </c>
      <c r="C21" s="254"/>
      <c r="D21" s="254"/>
      <c r="E21" s="255"/>
      <c r="F21" s="256"/>
      <c r="G21" s="254"/>
      <c r="H21" s="254"/>
      <c r="I21" s="254"/>
      <c r="J21" s="254"/>
      <c r="K21" s="254"/>
      <c r="L21" s="257"/>
      <c r="M21" s="256"/>
      <c r="N21" s="254"/>
      <c r="O21" s="257"/>
      <c r="P21" s="258"/>
      <c r="Q21" s="254"/>
      <c r="R21" s="257"/>
    </row>
    <row r="22" spans="1:18" ht="12" customHeight="1">
      <c r="A22" s="233"/>
      <c r="B22" s="252" t="s">
        <v>62</v>
      </c>
      <c r="C22" s="254"/>
      <c r="D22" s="254"/>
      <c r="E22" s="255"/>
      <c r="F22" s="256"/>
      <c r="G22" s="254"/>
      <c r="H22" s="254"/>
      <c r="I22" s="254"/>
      <c r="J22" s="254"/>
      <c r="K22" s="254"/>
      <c r="L22" s="257"/>
      <c r="M22" s="256"/>
      <c r="N22" s="254"/>
      <c r="O22" s="257"/>
      <c r="P22" s="258"/>
      <c r="Q22" s="254"/>
      <c r="R22" s="257"/>
    </row>
    <row r="23" spans="1:18" ht="17.25" customHeight="1">
      <c r="A23" s="233"/>
      <c r="B23" s="252" t="s">
        <v>63</v>
      </c>
      <c r="C23" s="254"/>
      <c r="D23" s="254"/>
      <c r="E23" s="255"/>
      <c r="F23" s="256"/>
      <c r="G23" s="254"/>
      <c r="H23" s="254"/>
      <c r="I23" s="254"/>
      <c r="J23" s="254"/>
      <c r="K23" s="254"/>
      <c r="L23" s="257"/>
      <c r="M23" s="256"/>
      <c r="N23" s="254"/>
      <c r="O23" s="257"/>
      <c r="P23" s="258"/>
      <c r="Q23" s="254"/>
      <c r="R23" s="257"/>
    </row>
    <row r="24" spans="1:18" ht="12" customHeight="1" hidden="1">
      <c r="A24" s="233"/>
      <c r="B24" s="252" t="s">
        <v>64</v>
      </c>
      <c r="C24" s="254"/>
      <c r="D24" s="254"/>
      <c r="E24" s="255"/>
      <c r="F24" s="256"/>
      <c r="G24" s="254"/>
      <c r="H24" s="254"/>
      <c r="I24" s="254"/>
      <c r="J24" s="254"/>
      <c r="K24" s="254"/>
      <c r="L24" s="257"/>
      <c r="M24" s="256"/>
      <c r="N24" s="254"/>
      <c r="O24" s="257"/>
      <c r="P24" s="258"/>
      <c r="Q24" s="254"/>
      <c r="R24" s="257"/>
    </row>
    <row r="25" spans="1:18" ht="12" customHeight="1" thickBot="1">
      <c r="A25" s="233"/>
      <c r="B25" s="252" t="s">
        <v>65</v>
      </c>
      <c r="C25" s="254"/>
      <c r="D25" s="254"/>
      <c r="E25" s="255"/>
      <c r="F25" s="262"/>
      <c r="G25" s="260"/>
      <c r="H25" s="260"/>
      <c r="I25" s="260"/>
      <c r="J25" s="260"/>
      <c r="K25" s="260"/>
      <c r="L25" s="263"/>
      <c r="M25" s="262"/>
      <c r="N25" s="260"/>
      <c r="O25" s="263"/>
      <c r="P25" s="258"/>
      <c r="Q25" s="254"/>
      <c r="R25" s="257"/>
    </row>
    <row r="26" spans="1:18" ht="21" customHeight="1" thickBot="1">
      <c r="A26" s="645" t="s">
        <v>688</v>
      </c>
      <c r="B26" s="646"/>
      <c r="C26" s="646"/>
      <c r="D26" s="646"/>
      <c r="E26" s="646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6"/>
      <c r="Q26" s="646"/>
      <c r="R26" s="648"/>
    </row>
    <row r="27" spans="1:18" ht="21" customHeight="1">
      <c r="A27" s="242" t="s">
        <v>36</v>
      </c>
      <c r="B27" s="27" t="s">
        <v>62</v>
      </c>
      <c r="C27" s="26"/>
      <c r="D27" s="26"/>
      <c r="E27" s="226"/>
      <c r="F27" s="230"/>
      <c r="G27" s="231"/>
      <c r="H27" s="231"/>
      <c r="I27" s="231"/>
      <c r="J27" s="231"/>
      <c r="K27" s="231"/>
      <c r="L27" s="232"/>
      <c r="M27" s="230"/>
      <c r="N27" s="231"/>
      <c r="O27" s="232"/>
      <c r="P27" s="229"/>
      <c r="Q27" s="26"/>
      <c r="R27" s="234"/>
    </row>
    <row r="28" spans="1:18" ht="15.75" customHeight="1">
      <c r="A28" s="242"/>
      <c r="B28" s="27" t="s">
        <v>62</v>
      </c>
      <c r="C28" s="26"/>
      <c r="D28" s="26"/>
      <c r="E28" s="226"/>
      <c r="F28" s="233"/>
      <c r="G28" s="26"/>
      <c r="H28" s="26"/>
      <c r="I28" s="26"/>
      <c r="J28" s="26"/>
      <c r="K28" s="26"/>
      <c r="L28" s="234"/>
      <c r="M28" s="233"/>
      <c r="N28" s="26"/>
      <c r="O28" s="234"/>
      <c r="P28" s="229"/>
      <c r="Q28" s="26"/>
      <c r="R28" s="234"/>
    </row>
    <row r="29" spans="1:18" ht="18.75" customHeight="1">
      <c r="A29" s="242"/>
      <c r="B29" s="27" t="s">
        <v>63</v>
      </c>
      <c r="C29" s="26"/>
      <c r="D29" s="26"/>
      <c r="E29" s="226"/>
      <c r="F29" s="233"/>
      <c r="G29" s="26"/>
      <c r="H29" s="26"/>
      <c r="I29" s="26"/>
      <c r="J29" s="26"/>
      <c r="K29" s="26"/>
      <c r="L29" s="234"/>
      <c r="M29" s="233"/>
      <c r="N29" s="26"/>
      <c r="O29" s="234"/>
      <c r="P29" s="229"/>
      <c r="Q29" s="26"/>
      <c r="R29" s="234"/>
    </row>
    <row r="30" spans="1:18" ht="10.5" customHeight="1" hidden="1">
      <c r="A30" s="242"/>
      <c r="B30" s="27" t="s">
        <v>64</v>
      </c>
      <c r="C30" s="26"/>
      <c r="D30" s="26"/>
      <c r="E30" s="226"/>
      <c r="F30" s="233"/>
      <c r="G30" s="26"/>
      <c r="H30" s="26"/>
      <c r="I30" s="26"/>
      <c r="J30" s="26"/>
      <c r="K30" s="26"/>
      <c r="L30" s="234"/>
      <c r="M30" s="233"/>
      <c r="N30" s="26"/>
      <c r="O30" s="234"/>
      <c r="P30" s="229"/>
      <c r="Q30" s="26"/>
      <c r="R30" s="234"/>
    </row>
    <row r="31" spans="1:18" ht="12" customHeight="1">
      <c r="A31" s="242"/>
      <c r="B31" s="27" t="s">
        <v>65</v>
      </c>
      <c r="C31" s="26"/>
      <c r="D31" s="26"/>
      <c r="E31" s="226"/>
      <c r="F31" s="233"/>
      <c r="G31" s="26"/>
      <c r="H31" s="26"/>
      <c r="I31" s="26"/>
      <c r="J31" s="26"/>
      <c r="K31" s="26"/>
      <c r="L31" s="234"/>
      <c r="M31" s="233"/>
      <c r="N31" s="26"/>
      <c r="O31" s="234"/>
      <c r="P31" s="229"/>
      <c r="Q31" s="26"/>
      <c r="R31" s="234"/>
    </row>
    <row r="32" spans="1:18" ht="18.75" customHeight="1">
      <c r="A32" s="242" t="s">
        <v>39</v>
      </c>
      <c r="B32" s="27" t="s">
        <v>62</v>
      </c>
      <c r="C32" s="26"/>
      <c r="D32" s="26"/>
      <c r="E32" s="226"/>
      <c r="F32" s="233"/>
      <c r="G32" s="26"/>
      <c r="H32" s="26"/>
      <c r="I32" s="26"/>
      <c r="J32" s="26"/>
      <c r="K32" s="26"/>
      <c r="L32" s="234"/>
      <c r="M32" s="233"/>
      <c r="N32" s="26"/>
      <c r="O32" s="234"/>
      <c r="P32" s="229"/>
      <c r="Q32" s="26"/>
      <c r="R32" s="234"/>
    </row>
    <row r="33" spans="1:18" ht="12" customHeight="1">
      <c r="A33" s="243"/>
      <c r="B33" s="27" t="s">
        <v>62</v>
      </c>
      <c r="C33" s="26"/>
      <c r="D33" s="26"/>
      <c r="E33" s="226"/>
      <c r="F33" s="233"/>
      <c r="G33" s="26"/>
      <c r="H33" s="26"/>
      <c r="I33" s="26"/>
      <c r="J33" s="26"/>
      <c r="K33" s="26"/>
      <c r="L33" s="234"/>
      <c r="M33" s="233"/>
      <c r="N33" s="26"/>
      <c r="O33" s="234"/>
      <c r="P33" s="229"/>
      <c r="Q33" s="26"/>
      <c r="R33" s="234"/>
    </row>
    <row r="34" spans="1:18" ht="21.75" customHeight="1">
      <c r="A34" s="233"/>
      <c r="B34" s="27" t="s">
        <v>63</v>
      </c>
      <c r="C34" s="26"/>
      <c r="D34" s="26"/>
      <c r="E34" s="226"/>
      <c r="F34" s="233"/>
      <c r="G34" s="26"/>
      <c r="H34" s="26"/>
      <c r="I34" s="26"/>
      <c r="J34" s="26"/>
      <c r="K34" s="26"/>
      <c r="L34" s="234"/>
      <c r="M34" s="233"/>
      <c r="N34" s="26"/>
      <c r="O34" s="234"/>
      <c r="P34" s="229"/>
      <c r="Q34" s="26"/>
      <c r="R34" s="234"/>
    </row>
    <row r="35" spans="1:18" ht="0.75" customHeight="1" hidden="1">
      <c r="A35" s="233"/>
      <c r="B35" s="27" t="s">
        <v>64</v>
      </c>
      <c r="C35" s="26"/>
      <c r="D35" s="26"/>
      <c r="E35" s="226"/>
      <c r="F35" s="233"/>
      <c r="G35" s="26"/>
      <c r="H35" s="26"/>
      <c r="I35" s="26"/>
      <c r="J35" s="26"/>
      <c r="K35" s="26"/>
      <c r="L35" s="234"/>
      <c r="M35" s="233"/>
      <c r="N35" s="26"/>
      <c r="O35" s="234"/>
      <c r="P35" s="229"/>
      <c r="Q35" s="26"/>
      <c r="R35" s="234"/>
    </row>
    <row r="36" spans="1:18" ht="12" customHeight="1">
      <c r="A36" s="233"/>
      <c r="B36" s="27" t="s">
        <v>65</v>
      </c>
      <c r="C36" s="26"/>
      <c r="D36" s="26"/>
      <c r="E36" s="226"/>
      <c r="F36" s="233"/>
      <c r="G36" s="26"/>
      <c r="H36" s="26"/>
      <c r="I36" s="26"/>
      <c r="J36" s="26"/>
      <c r="K36" s="26"/>
      <c r="L36" s="234"/>
      <c r="M36" s="233"/>
      <c r="N36" s="26"/>
      <c r="O36" s="234"/>
      <c r="P36" s="229"/>
      <c r="Q36" s="26"/>
      <c r="R36" s="234"/>
    </row>
    <row r="37" spans="1:18" ht="12" customHeight="1">
      <c r="A37" s="242" t="s">
        <v>66</v>
      </c>
      <c r="B37" s="27"/>
      <c r="C37" s="26"/>
      <c r="D37" s="26"/>
      <c r="E37" s="226"/>
      <c r="F37" s="233"/>
      <c r="G37" s="26"/>
      <c r="H37" s="26"/>
      <c r="I37" s="26"/>
      <c r="J37" s="26"/>
      <c r="K37" s="26"/>
      <c r="L37" s="234"/>
      <c r="M37" s="233"/>
      <c r="N37" s="26"/>
      <c r="O37" s="234"/>
      <c r="P37" s="229"/>
      <c r="Q37" s="26"/>
      <c r="R37" s="234"/>
    </row>
    <row r="38" spans="1:18" ht="23.25" customHeight="1">
      <c r="A38" s="251" t="s">
        <v>459</v>
      </c>
      <c r="B38" s="252" t="s">
        <v>62</v>
      </c>
      <c r="C38" s="254"/>
      <c r="D38" s="254"/>
      <c r="E38" s="255"/>
      <c r="F38" s="256"/>
      <c r="G38" s="254"/>
      <c r="H38" s="254"/>
      <c r="I38" s="254"/>
      <c r="J38" s="254"/>
      <c r="K38" s="254"/>
      <c r="L38" s="257"/>
      <c r="M38" s="256"/>
      <c r="N38" s="254"/>
      <c r="O38" s="257"/>
      <c r="P38" s="258"/>
      <c r="Q38" s="254"/>
      <c r="R38" s="257"/>
    </row>
    <row r="39" spans="1:18" ht="12" customHeight="1">
      <c r="A39" s="233"/>
      <c r="B39" s="252" t="s">
        <v>62</v>
      </c>
      <c r="C39" s="254"/>
      <c r="D39" s="254"/>
      <c r="E39" s="255"/>
      <c r="F39" s="256"/>
      <c r="G39" s="254"/>
      <c r="H39" s="254"/>
      <c r="I39" s="254"/>
      <c r="J39" s="254"/>
      <c r="K39" s="254"/>
      <c r="L39" s="257"/>
      <c r="M39" s="256"/>
      <c r="N39" s="254"/>
      <c r="O39" s="257"/>
      <c r="P39" s="258"/>
      <c r="Q39" s="254"/>
      <c r="R39" s="257"/>
    </row>
    <row r="40" spans="1:18" ht="16.5" customHeight="1">
      <c r="A40" s="233"/>
      <c r="B40" s="252" t="s">
        <v>63</v>
      </c>
      <c r="C40" s="254"/>
      <c r="D40" s="254"/>
      <c r="E40" s="255"/>
      <c r="F40" s="256"/>
      <c r="G40" s="254"/>
      <c r="H40" s="254"/>
      <c r="I40" s="254"/>
      <c r="J40" s="254"/>
      <c r="K40" s="254"/>
      <c r="L40" s="257"/>
      <c r="M40" s="256"/>
      <c r="N40" s="254"/>
      <c r="O40" s="257"/>
      <c r="P40" s="258"/>
      <c r="Q40" s="254"/>
      <c r="R40" s="257"/>
    </row>
    <row r="41" spans="1:18" ht="12" customHeight="1" hidden="1">
      <c r="A41" s="233"/>
      <c r="B41" s="252" t="s">
        <v>64</v>
      </c>
      <c r="C41" s="254"/>
      <c r="D41" s="254"/>
      <c r="E41" s="255"/>
      <c r="F41" s="256"/>
      <c r="G41" s="254"/>
      <c r="H41" s="254"/>
      <c r="I41" s="254"/>
      <c r="J41" s="254"/>
      <c r="K41" s="254"/>
      <c r="L41" s="257"/>
      <c r="M41" s="256"/>
      <c r="N41" s="254"/>
      <c r="O41" s="257"/>
      <c r="P41" s="258"/>
      <c r="Q41" s="254"/>
      <c r="R41" s="257"/>
    </row>
    <row r="42" spans="1:18" ht="12" customHeight="1" thickBot="1">
      <c r="A42" s="233"/>
      <c r="B42" s="252" t="s">
        <v>65</v>
      </c>
      <c r="C42" s="254"/>
      <c r="D42" s="254"/>
      <c r="E42" s="255"/>
      <c r="F42" s="262"/>
      <c r="G42" s="260"/>
      <c r="H42" s="260"/>
      <c r="I42" s="260"/>
      <c r="J42" s="260"/>
      <c r="K42" s="260"/>
      <c r="L42" s="263"/>
      <c r="M42" s="262"/>
      <c r="N42" s="260"/>
      <c r="O42" s="263"/>
      <c r="P42" s="258"/>
      <c r="Q42" s="254"/>
      <c r="R42" s="257"/>
    </row>
    <row r="43" spans="1:18" ht="21.75" customHeight="1" thickBot="1">
      <c r="A43" s="645" t="s">
        <v>674</v>
      </c>
      <c r="B43" s="646"/>
      <c r="C43" s="646"/>
      <c r="D43" s="646"/>
      <c r="E43" s="646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6"/>
      <c r="Q43" s="646"/>
      <c r="R43" s="648"/>
    </row>
    <row r="44" spans="1:18" ht="19.5" customHeight="1">
      <c r="A44" s="242" t="s">
        <v>36</v>
      </c>
      <c r="B44" s="27" t="s">
        <v>62</v>
      </c>
      <c r="C44" s="26"/>
      <c r="D44" s="26"/>
      <c r="E44" s="226"/>
      <c r="F44" s="230"/>
      <c r="G44" s="231"/>
      <c r="H44" s="231"/>
      <c r="I44" s="231"/>
      <c r="J44" s="231"/>
      <c r="K44" s="231"/>
      <c r="L44" s="232"/>
      <c r="M44" s="230"/>
      <c r="N44" s="231"/>
      <c r="O44" s="232"/>
      <c r="P44" s="229"/>
      <c r="Q44" s="26"/>
      <c r="R44" s="234"/>
    </row>
    <row r="45" spans="1:18" ht="12" customHeight="1">
      <c r="A45" s="242"/>
      <c r="B45" s="27" t="s">
        <v>62</v>
      </c>
      <c r="C45" s="26"/>
      <c r="D45" s="26"/>
      <c r="E45" s="226"/>
      <c r="F45" s="233"/>
      <c r="G45" s="26"/>
      <c r="H45" s="26"/>
      <c r="I45" s="26"/>
      <c r="J45" s="26"/>
      <c r="K45" s="26"/>
      <c r="L45" s="234"/>
      <c r="M45" s="233"/>
      <c r="N45" s="26"/>
      <c r="O45" s="234"/>
      <c r="P45" s="229"/>
      <c r="Q45" s="26"/>
      <c r="R45" s="234"/>
    </row>
    <row r="46" spans="1:18" ht="18" customHeight="1">
      <c r="A46" s="242"/>
      <c r="B46" s="27" t="s">
        <v>63</v>
      </c>
      <c r="C46" s="26"/>
      <c r="D46" s="26"/>
      <c r="E46" s="226"/>
      <c r="F46" s="233"/>
      <c r="G46" s="26"/>
      <c r="H46" s="26"/>
      <c r="I46" s="26"/>
      <c r="J46" s="26"/>
      <c r="K46" s="26"/>
      <c r="L46" s="234"/>
      <c r="M46" s="233"/>
      <c r="N46" s="26"/>
      <c r="O46" s="234"/>
      <c r="P46" s="229"/>
      <c r="Q46" s="26"/>
      <c r="R46" s="234"/>
    </row>
    <row r="47" spans="1:18" ht="10.5" customHeight="1">
      <c r="A47" s="242"/>
      <c r="B47" s="27" t="s">
        <v>64</v>
      </c>
      <c r="C47" s="26"/>
      <c r="D47" s="26"/>
      <c r="E47" s="226"/>
      <c r="F47" s="233"/>
      <c r="G47" s="26"/>
      <c r="H47" s="26"/>
      <c r="I47" s="26"/>
      <c r="J47" s="26"/>
      <c r="K47" s="26"/>
      <c r="L47" s="234"/>
      <c r="M47" s="233"/>
      <c r="N47" s="26"/>
      <c r="O47" s="234"/>
      <c r="P47" s="229"/>
      <c r="Q47" s="26"/>
      <c r="R47" s="234"/>
    </row>
    <row r="48" spans="1:18" ht="12" customHeight="1">
      <c r="A48" s="242"/>
      <c r="B48" s="27" t="s">
        <v>65</v>
      </c>
      <c r="C48" s="26"/>
      <c r="D48" s="26"/>
      <c r="E48" s="226"/>
      <c r="F48" s="233"/>
      <c r="G48" s="26"/>
      <c r="H48" s="26"/>
      <c r="I48" s="26"/>
      <c r="J48" s="26"/>
      <c r="K48" s="26"/>
      <c r="L48" s="234"/>
      <c r="M48" s="233"/>
      <c r="N48" s="26"/>
      <c r="O48" s="234"/>
      <c r="P48" s="229"/>
      <c r="Q48" s="26"/>
      <c r="R48" s="234"/>
    </row>
    <row r="49" spans="1:18" ht="17.25" customHeight="1">
      <c r="A49" s="242" t="s">
        <v>39</v>
      </c>
      <c r="B49" s="27" t="s">
        <v>62</v>
      </c>
      <c r="C49" s="26"/>
      <c r="D49" s="26"/>
      <c r="E49" s="226"/>
      <c r="F49" s="233"/>
      <c r="G49" s="26"/>
      <c r="H49" s="26"/>
      <c r="I49" s="26"/>
      <c r="J49" s="26"/>
      <c r="K49" s="26"/>
      <c r="L49" s="234"/>
      <c r="M49" s="233"/>
      <c r="N49" s="26"/>
      <c r="O49" s="234"/>
      <c r="P49" s="229"/>
      <c r="Q49" s="26"/>
      <c r="R49" s="234"/>
    </row>
    <row r="50" spans="1:18" ht="12" customHeight="1">
      <c r="A50" s="243"/>
      <c r="B50" s="27" t="s">
        <v>62</v>
      </c>
      <c r="C50" s="26"/>
      <c r="D50" s="26"/>
      <c r="E50" s="226"/>
      <c r="F50" s="233"/>
      <c r="G50" s="26"/>
      <c r="H50" s="26"/>
      <c r="I50" s="26"/>
      <c r="J50" s="26"/>
      <c r="K50" s="26"/>
      <c r="L50" s="234"/>
      <c r="M50" s="233"/>
      <c r="N50" s="26"/>
      <c r="O50" s="234"/>
      <c r="P50" s="229"/>
      <c r="Q50" s="26"/>
      <c r="R50" s="234"/>
    </row>
    <row r="51" spans="1:18" ht="20.25" customHeight="1">
      <c r="A51" s="242"/>
      <c r="B51" s="27" t="s">
        <v>63</v>
      </c>
      <c r="C51" s="26"/>
      <c r="D51" s="26"/>
      <c r="E51" s="226"/>
      <c r="F51" s="233"/>
      <c r="G51" s="26"/>
      <c r="H51" s="26"/>
      <c r="I51" s="26"/>
      <c r="J51" s="26"/>
      <c r="K51" s="26"/>
      <c r="L51" s="234"/>
      <c r="M51" s="233"/>
      <c r="N51" s="26"/>
      <c r="O51" s="234"/>
      <c r="P51" s="229"/>
      <c r="Q51" s="26"/>
      <c r="R51" s="234"/>
    </row>
    <row r="52" spans="1:18" ht="10.5" customHeight="1">
      <c r="A52" s="242"/>
      <c r="B52" s="27" t="s">
        <v>64</v>
      </c>
      <c r="C52" s="26"/>
      <c r="D52" s="26"/>
      <c r="E52" s="226"/>
      <c r="F52" s="233"/>
      <c r="G52" s="26"/>
      <c r="H52" s="26"/>
      <c r="I52" s="26"/>
      <c r="J52" s="26"/>
      <c r="K52" s="26"/>
      <c r="L52" s="234"/>
      <c r="M52" s="233"/>
      <c r="N52" s="26"/>
      <c r="O52" s="234"/>
      <c r="P52" s="229"/>
      <c r="Q52" s="26"/>
      <c r="R52" s="234"/>
    </row>
    <row r="53" spans="1:18" ht="12" customHeight="1">
      <c r="A53" s="242"/>
      <c r="B53" s="27" t="s">
        <v>65</v>
      </c>
      <c r="C53" s="26"/>
      <c r="D53" s="26"/>
      <c r="E53" s="226"/>
      <c r="F53" s="233"/>
      <c r="G53" s="26"/>
      <c r="H53" s="26"/>
      <c r="I53" s="26"/>
      <c r="J53" s="26"/>
      <c r="K53" s="26"/>
      <c r="L53" s="234"/>
      <c r="M53" s="233"/>
      <c r="N53" s="26"/>
      <c r="O53" s="234"/>
      <c r="P53" s="229"/>
      <c r="Q53" s="26"/>
      <c r="R53" s="234"/>
    </row>
    <row r="54" spans="1:18" ht="12" customHeight="1">
      <c r="A54" s="242" t="s">
        <v>66</v>
      </c>
      <c r="B54" s="27"/>
      <c r="C54" s="26"/>
      <c r="D54" s="26"/>
      <c r="E54" s="226"/>
      <c r="F54" s="233"/>
      <c r="G54" s="26"/>
      <c r="H54" s="26"/>
      <c r="I54" s="26"/>
      <c r="J54" s="26"/>
      <c r="K54" s="26"/>
      <c r="L54" s="234"/>
      <c r="M54" s="233"/>
      <c r="N54" s="26"/>
      <c r="O54" s="234"/>
      <c r="P54" s="229"/>
      <c r="Q54" s="26"/>
      <c r="R54" s="234"/>
    </row>
    <row r="55" spans="1:19" ht="24" customHeight="1">
      <c r="A55" s="251" t="s">
        <v>459</v>
      </c>
      <c r="B55" s="252" t="s">
        <v>62</v>
      </c>
      <c r="C55" s="254"/>
      <c r="D55" s="254"/>
      <c r="E55" s="255"/>
      <c r="F55" s="256"/>
      <c r="G55" s="254"/>
      <c r="H55" s="254"/>
      <c r="I55" s="254"/>
      <c r="J55" s="254"/>
      <c r="K55" s="254"/>
      <c r="L55" s="257"/>
      <c r="M55" s="256"/>
      <c r="N55" s="254"/>
      <c r="O55" s="257"/>
      <c r="P55" s="258"/>
      <c r="Q55" s="254"/>
      <c r="R55" s="257"/>
      <c r="S55" s="259"/>
    </row>
    <row r="56" spans="1:19" ht="12" customHeight="1">
      <c r="A56" s="256"/>
      <c r="B56" s="252" t="s">
        <v>62</v>
      </c>
      <c r="C56" s="254"/>
      <c r="D56" s="254"/>
      <c r="E56" s="255"/>
      <c r="F56" s="256"/>
      <c r="G56" s="254"/>
      <c r="H56" s="254"/>
      <c r="I56" s="254"/>
      <c r="J56" s="254"/>
      <c r="K56" s="254"/>
      <c r="L56" s="257"/>
      <c r="M56" s="256"/>
      <c r="N56" s="254"/>
      <c r="O56" s="257"/>
      <c r="P56" s="258"/>
      <c r="Q56" s="254"/>
      <c r="R56" s="257"/>
      <c r="S56" s="259"/>
    </row>
    <row r="57" spans="1:19" ht="21" customHeight="1">
      <c r="A57" s="256"/>
      <c r="B57" s="252" t="s">
        <v>63</v>
      </c>
      <c r="C57" s="254"/>
      <c r="D57" s="254"/>
      <c r="E57" s="255"/>
      <c r="F57" s="256"/>
      <c r="G57" s="254"/>
      <c r="H57" s="254"/>
      <c r="I57" s="254"/>
      <c r="J57" s="254"/>
      <c r="K57" s="254"/>
      <c r="L57" s="257"/>
      <c r="M57" s="256"/>
      <c r="N57" s="254"/>
      <c r="O57" s="257"/>
      <c r="P57" s="258"/>
      <c r="Q57" s="254"/>
      <c r="R57" s="257"/>
      <c r="S57" s="259"/>
    </row>
    <row r="58" spans="1:19" ht="10.5" customHeight="1">
      <c r="A58" s="256"/>
      <c r="B58" s="252" t="s">
        <v>64</v>
      </c>
      <c r="C58" s="254"/>
      <c r="D58" s="254"/>
      <c r="E58" s="255"/>
      <c r="F58" s="256"/>
      <c r="G58" s="254"/>
      <c r="H58" s="254"/>
      <c r="I58" s="254"/>
      <c r="J58" s="254"/>
      <c r="K58" s="254"/>
      <c r="L58" s="257"/>
      <c r="M58" s="256"/>
      <c r="N58" s="254"/>
      <c r="O58" s="257"/>
      <c r="P58" s="258"/>
      <c r="Q58" s="254"/>
      <c r="R58" s="257"/>
      <c r="S58" s="259"/>
    </row>
    <row r="59" spans="1:19" ht="12" customHeight="1" thickBot="1">
      <c r="A59" s="256"/>
      <c r="B59" s="252" t="s">
        <v>65</v>
      </c>
      <c r="C59" s="260"/>
      <c r="D59" s="260"/>
      <c r="E59" s="261"/>
      <c r="F59" s="262"/>
      <c r="G59" s="260"/>
      <c r="H59" s="260"/>
      <c r="I59" s="260"/>
      <c r="J59" s="260"/>
      <c r="K59" s="260"/>
      <c r="L59" s="263"/>
      <c r="M59" s="262"/>
      <c r="N59" s="260"/>
      <c r="O59" s="263"/>
      <c r="P59" s="264"/>
      <c r="Q59" s="260"/>
      <c r="R59" s="263"/>
      <c r="S59" s="259"/>
    </row>
    <row r="60" spans="1:18" ht="15" customHeight="1">
      <c r="A60" s="649" t="s">
        <v>460</v>
      </c>
      <c r="B60" s="650"/>
      <c r="C60" s="650"/>
      <c r="D60" s="650"/>
      <c r="E60" s="650"/>
      <c r="F60" s="650"/>
      <c r="G60" s="650"/>
      <c r="H60" s="650"/>
      <c r="I60" s="650"/>
      <c r="J60" s="650"/>
      <c r="K60" s="650"/>
      <c r="L60" s="650"/>
      <c r="M60" s="650"/>
      <c r="N60" s="650"/>
      <c r="O60" s="650"/>
      <c r="P60" s="650"/>
      <c r="Q60" s="650"/>
      <c r="R60" s="650"/>
    </row>
    <row r="61" ht="12" customHeight="1"/>
    <row r="62" spans="1:7" ht="12.75">
      <c r="A62" s="244" t="s">
        <v>945</v>
      </c>
      <c r="B62" s="244"/>
      <c r="C62" s="244"/>
      <c r="F62" s="244" t="s">
        <v>658</v>
      </c>
      <c r="G62" s="244" t="s">
        <v>659</v>
      </c>
    </row>
    <row r="63" spans="1:6" ht="12.75">
      <c r="A63" s="484"/>
      <c r="B63" s="484"/>
      <c r="C63" s="484"/>
      <c r="D63" s="484"/>
      <c r="E63" s="484"/>
      <c r="F63" s="484"/>
    </row>
    <row r="64" spans="1:7" ht="12.75">
      <c r="A64" s="244" t="s">
        <v>971</v>
      </c>
      <c r="B64" s="244"/>
      <c r="C64" s="244"/>
      <c r="F64" s="244" t="s">
        <v>658</v>
      </c>
      <c r="G64" s="244" t="s">
        <v>659</v>
      </c>
    </row>
    <row r="65" spans="1:6" ht="12.75">
      <c r="A65" s="59"/>
      <c r="B65" s="14"/>
      <c r="C65" s="14"/>
      <c r="D65" s="14"/>
      <c r="E65" s="14"/>
      <c r="F65" s="14"/>
    </row>
  </sheetData>
  <mergeCells count="13">
    <mergeCell ref="A43:R43"/>
    <mergeCell ref="A60:R60"/>
    <mergeCell ref="A26:R26"/>
    <mergeCell ref="A63:F63"/>
    <mergeCell ref="A8:R8"/>
    <mergeCell ref="P1:R1"/>
    <mergeCell ref="A2:R2"/>
    <mergeCell ref="A4:A5"/>
    <mergeCell ref="B4:B5"/>
    <mergeCell ref="C4:E4"/>
    <mergeCell ref="F4:L4"/>
    <mergeCell ref="M4:O4"/>
    <mergeCell ref="P4:R4"/>
  </mergeCells>
  <printOptions/>
  <pageMargins left="0.17" right="0.07874015748031496" top="0.2755905511811024" bottom="0.21" header="0.2362204724409449" footer="0.1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4.875" style="0" customWidth="1"/>
    <col min="2" max="2" width="25.375" style="0" customWidth="1"/>
    <col min="3" max="3" width="10.00390625" style="0" customWidth="1"/>
    <col min="4" max="4" width="8.75390625" style="0" customWidth="1"/>
    <col min="5" max="5" width="9.00390625" style="0" customWidth="1"/>
    <col min="6" max="6" width="8.875" style="0" customWidth="1"/>
    <col min="7" max="7" width="8.625" style="0" customWidth="1"/>
    <col min="8" max="8" width="9.875" style="0" customWidth="1"/>
    <col min="9" max="9" width="9.75390625" style="0" customWidth="1"/>
  </cols>
  <sheetData>
    <row r="1" spans="2:9" ht="12.75">
      <c r="B1" s="265"/>
      <c r="C1" s="265"/>
      <c r="D1" s="265"/>
      <c r="E1" s="265"/>
      <c r="F1" s="265"/>
      <c r="G1" s="265"/>
      <c r="H1" s="654" t="s">
        <v>978</v>
      </c>
      <c r="I1" s="654"/>
    </row>
    <row r="2" spans="2:9" ht="12.75">
      <c r="B2" s="655" t="s">
        <v>920</v>
      </c>
      <c r="C2" s="655"/>
      <c r="D2" s="655"/>
      <c r="E2" s="655"/>
      <c r="F2" s="655"/>
      <c r="G2" s="655"/>
      <c r="H2" s="655"/>
      <c r="I2" s="655"/>
    </row>
    <row r="3" spans="2:9" ht="9" customHeight="1">
      <c r="B3" s="266"/>
      <c r="C3" s="266"/>
      <c r="D3" s="266"/>
      <c r="E3" s="266"/>
      <c r="F3" s="266"/>
      <c r="G3" s="266"/>
      <c r="H3" s="658" t="s">
        <v>286</v>
      </c>
      <c r="I3" s="658"/>
    </row>
    <row r="4" spans="2:9" ht="12.75" hidden="1">
      <c r="B4" s="266"/>
      <c r="C4" s="266"/>
      <c r="D4" s="266"/>
      <c r="E4" s="266"/>
      <c r="F4" s="266"/>
      <c r="G4" s="266"/>
      <c r="H4" s="266"/>
      <c r="I4" s="266"/>
    </row>
    <row r="5" spans="1:9" ht="12.75">
      <c r="A5" s="624" t="s">
        <v>326</v>
      </c>
      <c r="B5" s="657" t="s">
        <v>257</v>
      </c>
      <c r="C5" s="651" t="s">
        <v>922</v>
      </c>
      <c r="D5" s="656" t="s">
        <v>675</v>
      </c>
      <c r="E5" s="656"/>
      <c r="F5" s="656" t="s">
        <v>713</v>
      </c>
      <c r="G5" s="656"/>
      <c r="H5" s="656" t="s">
        <v>714</v>
      </c>
      <c r="I5" s="656"/>
    </row>
    <row r="6" spans="1:9" ht="15.75" customHeight="1">
      <c r="A6" s="624"/>
      <c r="B6" s="657"/>
      <c r="C6" s="652"/>
      <c r="D6" s="656"/>
      <c r="E6" s="656"/>
      <c r="F6" s="656"/>
      <c r="G6" s="656"/>
      <c r="H6" s="656"/>
      <c r="I6" s="656"/>
    </row>
    <row r="7" spans="1:9" ht="37.5" customHeight="1">
      <c r="A7" s="624"/>
      <c r="B7" s="657"/>
      <c r="C7" s="653"/>
      <c r="D7" s="269" t="s">
        <v>32</v>
      </c>
      <c r="E7" s="269" t="s">
        <v>275</v>
      </c>
      <c r="F7" s="269" t="s">
        <v>32</v>
      </c>
      <c r="G7" s="269" t="s">
        <v>275</v>
      </c>
      <c r="H7" s="269" t="s">
        <v>32</v>
      </c>
      <c r="I7" s="269" t="s">
        <v>275</v>
      </c>
    </row>
    <row r="8" spans="1:9" ht="12.75">
      <c r="A8" s="2">
        <v>1</v>
      </c>
      <c r="B8" s="268">
        <v>2</v>
      </c>
      <c r="C8" s="268">
        <v>3</v>
      </c>
      <c r="D8" s="270">
        <v>4</v>
      </c>
      <c r="E8" s="270">
        <v>5</v>
      </c>
      <c r="F8" s="270">
        <v>6</v>
      </c>
      <c r="G8" s="270">
        <v>7</v>
      </c>
      <c r="H8" s="270">
        <v>8</v>
      </c>
      <c r="I8" s="270">
        <v>9</v>
      </c>
    </row>
    <row r="9" spans="1:9" ht="12.75">
      <c r="A9" s="9" t="s">
        <v>7</v>
      </c>
      <c r="B9" s="457" t="s">
        <v>921</v>
      </c>
      <c r="C9" s="268" t="s">
        <v>4</v>
      </c>
      <c r="D9" s="270"/>
      <c r="E9" s="270"/>
      <c r="F9" s="270"/>
      <c r="G9" s="270"/>
      <c r="H9" s="270"/>
      <c r="I9" s="270"/>
    </row>
    <row r="10" spans="1:9" ht="25.5">
      <c r="A10" s="9" t="s">
        <v>9</v>
      </c>
      <c r="B10" s="457" t="s">
        <v>984</v>
      </c>
      <c r="C10" s="268" t="s">
        <v>923</v>
      </c>
      <c r="D10" s="270"/>
      <c r="E10" s="270"/>
      <c r="F10" s="270"/>
      <c r="G10" s="270"/>
      <c r="H10" s="270"/>
      <c r="I10" s="270"/>
    </row>
    <row r="11" spans="1:9" ht="38.25">
      <c r="A11" s="9" t="s">
        <v>10</v>
      </c>
      <c r="B11" s="457" t="s">
        <v>924</v>
      </c>
      <c r="C11" s="268" t="s">
        <v>925</v>
      </c>
      <c r="D11" s="270"/>
      <c r="E11" s="270"/>
      <c r="F11" s="270"/>
      <c r="G11" s="270"/>
      <c r="H11" s="270"/>
      <c r="I11" s="270"/>
    </row>
    <row r="12" spans="1:9" ht="12.75">
      <c r="A12" s="9"/>
      <c r="B12" s="457" t="s">
        <v>8</v>
      </c>
      <c r="C12" s="268"/>
      <c r="D12" s="270"/>
      <c r="E12" s="270"/>
      <c r="F12" s="270"/>
      <c r="G12" s="270"/>
      <c r="H12" s="270"/>
      <c r="I12" s="270"/>
    </row>
    <row r="13" spans="1:9" ht="102">
      <c r="A13" s="9" t="s">
        <v>11</v>
      </c>
      <c r="B13" s="458" t="s">
        <v>987</v>
      </c>
      <c r="C13" s="268" t="s">
        <v>923</v>
      </c>
      <c r="D13" s="270"/>
      <c r="E13" s="270"/>
      <c r="F13" s="270"/>
      <c r="G13" s="270"/>
      <c r="H13" s="270"/>
      <c r="I13" s="270"/>
    </row>
    <row r="14" spans="1:9" ht="38.25">
      <c r="A14" s="9" t="s">
        <v>931</v>
      </c>
      <c r="B14" s="457" t="s">
        <v>924</v>
      </c>
      <c r="C14" s="268" t="s">
        <v>925</v>
      </c>
      <c r="D14" s="270"/>
      <c r="E14" s="270"/>
      <c r="F14" s="270"/>
      <c r="G14" s="270"/>
      <c r="H14" s="270"/>
      <c r="I14" s="270"/>
    </row>
    <row r="15" spans="1:9" ht="12.75">
      <c r="A15" s="9" t="s">
        <v>932</v>
      </c>
      <c r="B15" s="457" t="s">
        <v>926</v>
      </c>
      <c r="C15" s="268" t="s">
        <v>927</v>
      </c>
      <c r="D15" s="270"/>
      <c r="E15" s="270"/>
      <c r="F15" s="270"/>
      <c r="G15" s="270"/>
      <c r="H15" s="270"/>
      <c r="I15" s="270"/>
    </row>
    <row r="16" spans="1:9" ht="38.25">
      <c r="A16" s="9" t="s">
        <v>933</v>
      </c>
      <c r="B16" s="457" t="s">
        <v>928</v>
      </c>
      <c r="C16" s="268" t="s">
        <v>927</v>
      </c>
      <c r="D16" s="270"/>
      <c r="E16" s="270"/>
      <c r="F16" s="270"/>
      <c r="G16" s="270"/>
      <c r="H16" s="270"/>
      <c r="I16" s="270"/>
    </row>
    <row r="17" spans="1:9" ht="25.5">
      <c r="A17" s="9" t="s">
        <v>934</v>
      </c>
      <c r="B17" s="458" t="s">
        <v>929</v>
      </c>
      <c r="C17" s="459" t="s">
        <v>379</v>
      </c>
      <c r="D17" s="270"/>
      <c r="E17" s="270"/>
      <c r="F17" s="270"/>
      <c r="G17" s="270"/>
      <c r="H17" s="270"/>
      <c r="I17" s="270"/>
    </row>
    <row r="18" spans="1:9" ht="104.25" customHeight="1">
      <c r="A18" s="9" t="s">
        <v>14</v>
      </c>
      <c r="B18" s="458" t="s">
        <v>988</v>
      </c>
      <c r="C18" s="268" t="s">
        <v>923</v>
      </c>
      <c r="D18" s="270"/>
      <c r="E18" s="270"/>
      <c r="F18" s="270"/>
      <c r="G18" s="270"/>
      <c r="H18" s="270"/>
      <c r="I18" s="270"/>
    </row>
    <row r="19" spans="1:9" ht="38.25">
      <c r="A19" s="9" t="s">
        <v>935</v>
      </c>
      <c r="B19" s="457" t="s">
        <v>924</v>
      </c>
      <c r="C19" s="268" t="s">
        <v>925</v>
      </c>
      <c r="D19" s="270"/>
      <c r="E19" s="270"/>
      <c r="F19" s="270"/>
      <c r="G19" s="270"/>
      <c r="H19" s="270"/>
      <c r="I19" s="270"/>
    </row>
    <row r="20" spans="1:9" ht="12.75">
      <c r="A20" s="9" t="s">
        <v>936</v>
      </c>
      <c r="B20" s="457" t="s">
        <v>926</v>
      </c>
      <c r="C20" s="268" t="s">
        <v>927</v>
      </c>
      <c r="D20" s="270"/>
      <c r="E20" s="270"/>
      <c r="F20" s="270"/>
      <c r="G20" s="270"/>
      <c r="H20" s="270"/>
      <c r="I20" s="270"/>
    </row>
    <row r="21" spans="1:9" ht="38.25">
      <c r="A21" s="9" t="s">
        <v>937</v>
      </c>
      <c r="B21" s="457" t="s">
        <v>928</v>
      </c>
      <c r="C21" s="268" t="s">
        <v>927</v>
      </c>
      <c r="D21" s="270"/>
      <c r="E21" s="270"/>
      <c r="F21" s="270"/>
      <c r="G21" s="270"/>
      <c r="H21" s="270"/>
      <c r="I21" s="270"/>
    </row>
    <row r="22" spans="1:9" ht="38.25">
      <c r="A22" s="9" t="s">
        <v>938</v>
      </c>
      <c r="B22" s="472" t="s">
        <v>930</v>
      </c>
      <c r="C22" s="459" t="s">
        <v>379</v>
      </c>
      <c r="D22" s="270"/>
      <c r="E22" s="270"/>
      <c r="F22" s="270"/>
      <c r="G22" s="270"/>
      <c r="H22" s="270"/>
      <c r="I22" s="270"/>
    </row>
    <row r="23" spans="1:9" ht="38.25">
      <c r="A23" s="473" t="s">
        <v>20</v>
      </c>
      <c r="B23" s="460" t="s">
        <v>939</v>
      </c>
      <c r="C23" s="459" t="s">
        <v>379</v>
      </c>
      <c r="D23" s="143"/>
      <c r="E23" s="143"/>
      <c r="F23" s="143"/>
      <c r="G23" s="143"/>
      <c r="H23" s="143"/>
      <c r="I23" s="143"/>
    </row>
    <row r="24" spans="1:9" ht="12.75">
      <c r="A24" s="473" t="s">
        <v>21</v>
      </c>
      <c r="B24" s="143" t="s">
        <v>940</v>
      </c>
      <c r="C24" s="268" t="s">
        <v>923</v>
      </c>
      <c r="D24" s="143"/>
      <c r="E24" s="143"/>
      <c r="F24" s="143"/>
      <c r="G24" s="143"/>
      <c r="H24" s="143"/>
      <c r="I24" s="143"/>
    </row>
    <row r="25" spans="1:9" ht="38.25">
      <c r="A25" s="9" t="s">
        <v>438</v>
      </c>
      <c r="B25" s="461" t="s">
        <v>924</v>
      </c>
      <c r="C25" s="268" t="s">
        <v>925</v>
      </c>
      <c r="D25" s="143"/>
      <c r="E25" s="143"/>
      <c r="F25" s="143"/>
      <c r="G25" s="143"/>
      <c r="H25" s="143"/>
      <c r="I25" s="143"/>
    </row>
    <row r="26" spans="1:9" ht="12.75">
      <c r="A26" s="9" t="s">
        <v>439</v>
      </c>
      <c r="B26" s="143" t="s">
        <v>985</v>
      </c>
      <c r="C26" s="268" t="s">
        <v>927</v>
      </c>
      <c r="D26" s="143"/>
      <c r="E26" s="143"/>
      <c r="F26" s="143"/>
      <c r="G26" s="143"/>
      <c r="H26" s="143"/>
      <c r="I26" s="143"/>
    </row>
    <row r="27" spans="1:9" ht="25.5">
      <c r="A27" s="9" t="s">
        <v>943</v>
      </c>
      <c r="B27" s="457" t="s">
        <v>941</v>
      </c>
      <c r="C27" s="268" t="s">
        <v>927</v>
      </c>
      <c r="D27" s="143"/>
      <c r="E27" s="143"/>
      <c r="F27" s="143"/>
      <c r="G27" s="143"/>
      <c r="H27" s="143"/>
      <c r="I27" s="143"/>
    </row>
    <row r="28" spans="1:9" ht="25.5">
      <c r="A28" s="9" t="s">
        <v>944</v>
      </c>
      <c r="B28" s="458" t="s">
        <v>942</v>
      </c>
      <c r="C28" s="268" t="s">
        <v>923</v>
      </c>
      <c r="D28" s="143"/>
      <c r="E28" s="143"/>
      <c r="F28" s="143"/>
      <c r="G28" s="143"/>
      <c r="H28" s="143"/>
      <c r="I28" s="143"/>
    </row>
    <row r="29" spans="1:9" ht="51">
      <c r="A29" s="473" t="s">
        <v>98</v>
      </c>
      <c r="B29" s="460" t="s">
        <v>986</v>
      </c>
      <c r="C29" s="459" t="s">
        <v>379</v>
      </c>
      <c r="D29" s="143"/>
      <c r="E29" s="143"/>
      <c r="F29" s="143"/>
      <c r="G29" s="143"/>
      <c r="H29" s="143"/>
      <c r="I29" s="143"/>
    </row>
    <row r="30" spans="1:9" ht="38.25">
      <c r="A30" s="473" t="s">
        <v>99</v>
      </c>
      <c r="B30" s="460" t="s">
        <v>990</v>
      </c>
      <c r="C30" s="459" t="s">
        <v>923</v>
      </c>
      <c r="D30" s="143"/>
      <c r="E30" s="143"/>
      <c r="F30" s="143"/>
      <c r="G30" s="143"/>
      <c r="H30" s="143"/>
      <c r="I30" s="143"/>
    </row>
    <row r="31" spans="1:9" ht="12.75">
      <c r="A31" s="473"/>
      <c r="B31" s="780" t="s">
        <v>513</v>
      </c>
      <c r="C31" s="268"/>
      <c r="D31" s="143"/>
      <c r="E31" s="143"/>
      <c r="F31" s="143"/>
      <c r="G31" s="143"/>
      <c r="H31" s="143"/>
      <c r="I31" s="143"/>
    </row>
    <row r="32" spans="1:9" ht="12.75">
      <c r="A32" s="473"/>
      <c r="B32" s="780" t="s">
        <v>994</v>
      </c>
      <c r="C32" s="268" t="s">
        <v>923</v>
      </c>
      <c r="D32" s="143"/>
      <c r="E32" s="143"/>
      <c r="F32" s="143"/>
      <c r="G32" s="143"/>
      <c r="H32" s="143"/>
      <c r="I32" s="143"/>
    </row>
    <row r="33" spans="1:9" ht="12.75">
      <c r="A33" s="473"/>
      <c r="B33" s="780" t="s">
        <v>991</v>
      </c>
      <c r="C33" s="268" t="s">
        <v>73</v>
      </c>
      <c r="D33" s="143"/>
      <c r="E33" s="143"/>
      <c r="F33" s="143"/>
      <c r="G33" s="143"/>
      <c r="H33" s="143"/>
      <c r="I33" s="143"/>
    </row>
    <row r="34" spans="1:9" ht="25.5">
      <c r="A34" s="473"/>
      <c r="B34" s="780" t="s">
        <v>992</v>
      </c>
      <c r="C34" s="268"/>
      <c r="D34" s="143"/>
      <c r="E34" s="143"/>
      <c r="F34" s="143"/>
      <c r="G34" s="143"/>
      <c r="H34" s="143"/>
      <c r="I34" s="143"/>
    </row>
    <row r="35" spans="1:9" ht="12.75">
      <c r="A35" s="473"/>
      <c r="B35" s="780" t="s">
        <v>631</v>
      </c>
      <c r="C35" s="268"/>
      <c r="D35" s="143"/>
      <c r="E35" s="143"/>
      <c r="F35" s="143"/>
      <c r="G35" s="143"/>
      <c r="H35" s="143"/>
      <c r="I35" s="143"/>
    </row>
    <row r="36" spans="1:9" ht="12.75">
      <c r="A36" s="473"/>
      <c r="B36" s="780" t="s">
        <v>994</v>
      </c>
      <c r="C36" s="268" t="s">
        <v>923</v>
      </c>
      <c r="D36" s="143"/>
      <c r="E36" s="143"/>
      <c r="F36" s="143"/>
      <c r="G36" s="143"/>
      <c r="H36" s="143"/>
      <c r="I36" s="143"/>
    </row>
    <row r="37" spans="1:9" ht="12.75">
      <c r="A37" s="473"/>
      <c r="B37" s="780" t="s">
        <v>991</v>
      </c>
      <c r="C37" s="268" t="s">
        <v>73</v>
      </c>
      <c r="D37" s="143"/>
      <c r="E37" s="143"/>
      <c r="F37" s="143"/>
      <c r="G37" s="143"/>
      <c r="H37" s="143"/>
      <c r="I37" s="143"/>
    </row>
    <row r="38" spans="1:9" ht="12.75">
      <c r="A38" s="473"/>
      <c r="B38" s="780" t="s">
        <v>993</v>
      </c>
      <c r="C38" s="459"/>
      <c r="D38" s="143"/>
      <c r="E38" s="143"/>
      <c r="F38" s="143"/>
      <c r="G38" s="143"/>
      <c r="H38" s="143"/>
      <c r="I38" s="143"/>
    </row>
    <row r="39" spans="1:9" ht="12.75">
      <c r="A39" s="777"/>
      <c r="B39" s="781"/>
      <c r="C39" s="778"/>
      <c r="D39" s="779"/>
      <c r="E39" s="779"/>
      <c r="F39" s="779"/>
      <c r="G39" s="779"/>
      <c r="H39" s="779"/>
      <c r="I39" s="779"/>
    </row>
    <row r="40" spans="1:9" ht="12.75">
      <c r="A40" s="777"/>
      <c r="B40" s="781"/>
      <c r="C40" s="778"/>
      <c r="D40" s="779"/>
      <c r="E40" s="779"/>
      <c r="F40" s="779"/>
      <c r="G40" s="779"/>
      <c r="H40" s="779"/>
      <c r="I40" s="779"/>
    </row>
    <row r="41" spans="1:9" ht="12.75">
      <c r="A41" s="244" t="s">
        <v>945</v>
      </c>
      <c r="B41" s="244"/>
      <c r="C41" s="244"/>
      <c r="D41" s="244" t="s">
        <v>658</v>
      </c>
      <c r="E41" s="244" t="s">
        <v>659</v>
      </c>
      <c r="F41" s="244"/>
      <c r="G41" s="265"/>
      <c r="H41" s="265"/>
      <c r="I41" s="265"/>
    </row>
    <row r="42" spans="1:9" ht="12.75">
      <c r="A42" s="244" t="s">
        <v>971</v>
      </c>
      <c r="B42" s="244"/>
      <c r="C42" s="244"/>
      <c r="D42" s="244" t="s">
        <v>658</v>
      </c>
      <c r="E42" s="244" t="s">
        <v>659</v>
      </c>
      <c r="F42" s="244"/>
      <c r="G42" s="265"/>
      <c r="H42" s="265"/>
      <c r="I42" s="265"/>
    </row>
    <row r="43" spans="2:9" ht="12.75">
      <c r="B43" s="265"/>
      <c r="C43" s="265"/>
      <c r="D43" s="265"/>
      <c r="E43" s="265"/>
      <c r="F43" s="265"/>
      <c r="G43" s="265"/>
      <c r="H43" s="265"/>
      <c r="I43" s="265"/>
    </row>
    <row r="44" spans="2:9" ht="12.75">
      <c r="B44" s="265"/>
      <c r="C44" s="265"/>
      <c r="D44" s="265"/>
      <c r="E44" s="265"/>
      <c r="F44" s="265"/>
      <c r="G44" s="265"/>
      <c r="H44" s="265"/>
      <c r="I44" s="265"/>
    </row>
    <row r="45" spans="2:9" ht="12.75">
      <c r="B45" s="265"/>
      <c r="C45" s="265"/>
      <c r="D45" s="265"/>
      <c r="E45" s="265"/>
      <c r="F45" s="265"/>
      <c r="G45" s="265"/>
      <c r="H45" s="265"/>
      <c r="I45" s="265"/>
    </row>
    <row r="46" spans="2:9" ht="12.75">
      <c r="B46" s="265"/>
      <c r="C46" s="265"/>
      <c r="D46" s="265"/>
      <c r="E46" s="265"/>
      <c r="F46" s="265"/>
      <c r="G46" s="265"/>
      <c r="H46" s="265"/>
      <c r="I46" s="265"/>
    </row>
    <row r="47" spans="2:9" ht="12.75">
      <c r="B47" s="265"/>
      <c r="C47" s="265"/>
      <c r="D47" s="265"/>
      <c r="E47" s="265"/>
      <c r="F47" s="265"/>
      <c r="G47" s="265"/>
      <c r="H47" s="265"/>
      <c r="I47" s="265"/>
    </row>
    <row r="48" spans="2:9" ht="12.75">
      <c r="B48" s="265"/>
      <c r="C48" s="265"/>
      <c r="D48" s="265"/>
      <c r="E48" s="265"/>
      <c r="F48" s="265"/>
      <c r="G48" s="265"/>
      <c r="H48" s="265"/>
      <c r="I48" s="265"/>
    </row>
    <row r="49" spans="2:9" ht="12.75">
      <c r="B49" s="265"/>
      <c r="C49" s="265"/>
      <c r="D49" s="265"/>
      <c r="E49" s="265"/>
      <c r="F49" s="265"/>
      <c r="G49" s="265"/>
      <c r="H49" s="265"/>
      <c r="I49" s="265"/>
    </row>
  </sheetData>
  <mergeCells count="9">
    <mergeCell ref="A5:A7"/>
    <mergeCell ref="C5:C7"/>
    <mergeCell ref="H1:I1"/>
    <mergeCell ref="B2:I2"/>
    <mergeCell ref="D5:E6"/>
    <mergeCell ref="F5:G6"/>
    <mergeCell ref="H5:I6"/>
    <mergeCell ref="B5:B7"/>
    <mergeCell ref="H3:I3"/>
  </mergeCells>
  <printOptions/>
  <pageMargins left="0.62" right="0.23" top="0.17" bottom="0.52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tarif9</dc:creator>
  <cp:keywords/>
  <dc:description/>
  <cp:lastModifiedBy>Администратор</cp:lastModifiedBy>
  <cp:lastPrinted>2009-05-04T09:27:53Z</cp:lastPrinted>
  <dcterms:created xsi:type="dcterms:W3CDTF">2005-07-29T10:36:14Z</dcterms:created>
  <dcterms:modified xsi:type="dcterms:W3CDTF">2009-05-04T09:34:38Z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