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'Лист1'!$A$1:$AC$59</definedName>
  </definedNames>
  <calcPr fullCalcOnLoad="1"/>
</workbook>
</file>

<file path=xl/sharedStrings.xml><?xml version="1.0" encoding="utf-8"?>
<sst xmlns="http://schemas.openxmlformats.org/spreadsheetml/2006/main" count="768" uniqueCount="179">
  <si>
    <t>2005 год (план)</t>
  </si>
  <si>
    <t>№ п/п</t>
  </si>
  <si>
    <t>Вид услуги</t>
  </si>
  <si>
    <t>Единица измерения</t>
  </si>
  <si>
    <t>Расчетный экономически обоснованный тариф, руб</t>
  </si>
  <si>
    <t>Средний тариф для населения, руб</t>
  </si>
  <si>
    <t>Справочно:</t>
  </si>
  <si>
    <t>Плановая выручка (тыс.руб.)</t>
  </si>
  <si>
    <t>Тариф, установленный для населения, руб</t>
  </si>
  <si>
    <t>Средний норматив потребления услуг</t>
  </si>
  <si>
    <t>Объем жилой площади, на который расчитывается стоимость соответствующей услуги (м2)</t>
  </si>
  <si>
    <t>Число проживающих в обслуживаемом жилищном фонде, которым оказываются соответствующие услуги, чел</t>
  </si>
  <si>
    <t>Плановый объем отпуска продукции (услуг) в год</t>
  </si>
  <si>
    <t>Норматив потребления услуг</t>
  </si>
  <si>
    <t>Объем жилой площади, на который расчитывается стоимость соответствующей услуги</t>
  </si>
  <si>
    <t>Плановый объем отпуска продукции (услуг)</t>
  </si>
  <si>
    <t>ДАТ</t>
  </si>
  <si>
    <t>До вступления</t>
  </si>
  <si>
    <t>После вступления</t>
  </si>
  <si>
    <t>РУБ</t>
  </si>
  <si>
    <t>ЧСЛ</t>
  </si>
  <si>
    <t>МКВ</t>
  </si>
  <si>
    <t>ЧЕЛ</t>
  </si>
  <si>
    <t>ТРУБ</t>
  </si>
  <si>
    <t>ТАРИФ</t>
  </si>
  <si>
    <t>ЖКУ</t>
  </si>
  <si>
    <t>Экономически обоснованный</t>
  </si>
  <si>
    <t>Установленный для населения</t>
  </si>
  <si>
    <t>Объем жилой площади</t>
  </si>
  <si>
    <t>Число проживающих</t>
  </si>
  <si>
    <t>Плановая выручка</t>
  </si>
  <si>
    <t>Жилищные услуги</t>
  </si>
  <si>
    <t>L.1</t>
  </si>
  <si>
    <t>1.1</t>
  </si>
  <si>
    <t>Содержание и ремонт жилого помещения (1 кв.м общей площади жилья в месяц)</t>
  </si>
  <si>
    <t>м2</t>
  </si>
  <si>
    <t>x</t>
  </si>
  <si>
    <t>L.1.1</t>
  </si>
  <si>
    <t>Содержание и ремонт жилого помещения</t>
  </si>
  <si>
    <t>1.2</t>
  </si>
  <si>
    <t>Сбор и Вывоз твердых бытовых отходов</t>
  </si>
  <si>
    <t>с чел. в мес.</t>
  </si>
  <si>
    <t>L.1.1.1</t>
  </si>
  <si>
    <t>1.3</t>
  </si>
  <si>
    <t>Плата за пользавание жилым помещением (плата за наем) (1 кв.м общей площади в месяц)</t>
  </si>
  <si>
    <t>L.1.2</t>
  </si>
  <si>
    <t>Плата за пользование жилым помещением</t>
  </si>
  <si>
    <t>1.4</t>
  </si>
  <si>
    <t>Плата за капитальный ремонт (для собственников жилых помещений)</t>
  </si>
  <si>
    <t>L.1.3</t>
  </si>
  <si>
    <t>Плата за капитальный ремонт</t>
  </si>
  <si>
    <t>2</t>
  </si>
  <si>
    <t>Коммунальные услуги</t>
  </si>
  <si>
    <t>L.2</t>
  </si>
  <si>
    <t>2.1</t>
  </si>
  <si>
    <t>Водоснабжение</t>
  </si>
  <si>
    <t>L.2.1</t>
  </si>
  <si>
    <t>2.1.1</t>
  </si>
  <si>
    <t>Водоснабжение в домах с горячим водоснабжением:</t>
  </si>
  <si>
    <t>L.2.1.1</t>
  </si>
  <si>
    <t>Водоснабжение в домах с горячим водоснабжением</t>
  </si>
  <si>
    <t>2.1.1.1</t>
  </si>
  <si>
    <t xml:space="preserve"> при наличии приборов учета</t>
  </si>
  <si>
    <t>м3</t>
  </si>
  <si>
    <t>L.2.1.1.1</t>
  </si>
  <si>
    <t>2.1.1.2</t>
  </si>
  <si>
    <t xml:space="preserve"> при отсутствии приборов учета</t>
  </si>
  <si>
    <t>L.2.1.1.2</t>
  </si>
  <si>
    <t>2.1.2</t>
  </si>
  <si>
    <t>Водоснабжение в домах с газовыми водонагревателями</t>
  </si>
  <si>
    <t>L.2.1.2</t>
  </si>
  <si>
    <t>2.1.2.1</t>
  </si>
  <si>
    <t>L.2.1.2.1</t>
  </si>
  <si>
    <t>2.1.2.2</t>
  </si>
  <si>
    <t>L.2.1.2.2</t>
  </si>
  <si>
    <t>2.1.3.</t>
  </si>
  <si>
    <t>Водоснабжение в домах с холодным водоснабжением</t>
  </si>
  <si>
    <t>L.2.1.2.3</t>
  </si>
  <si>
    <t>2.1.3.1</t>
  </si>
  <si>
    <t>L.2.1.2.4</t>
  </si>
  <si>
    <t>2.1.3.2</t>
  </si>
  <si>
    <t>L.2.1.2.5</t>
  </si>
  <si>
    <t>2.2</t>
  </si>
  <si>
    <t>Водоотведение</t>
  </si>
  <si>
    <t>L.2.2</t>
  </si>
  <si>
    <t>2.2.1</t>
  </si>
  <si>
    <t>Водоотведениев домах с горячим водоснабжением:</t>
  </si>
  <si>
    <t>L.2.2.1</t>
  </si>
  <si>
    <t>Водоотведениев домах с горячим водоснабжением</t>
  </si>
  <si>
    <t>2.2.1.1.</t>
  </si>
  <si>
    <t>L.2.2.1.1.</t>
  </si>
  <si>
    <t>2.2.2</t>
  </si>
  <si>
    <t>Водоотведение в домах с газовыми водонагревателями</t>
  </si>
  <si>
    <t>L.2.2.2</t>
  </si>
  <si>
    <t>2.2.2.1</t>
  </si>
  <si>
    <t>L.2.2.2.1</t>
  </si>
  <si>
    <t>2.2.2.2</t>
  </si>
  <si>
    <t>L.2.2.2.2</t>
  </si>
  <si>
    <t>2.2.3.</t>
  </si>
  <si>
    <t>Водоотведение в домах с холодным водоотведением</t>
  </si>
  <si>
    <t>L.2.2.2.3</t>
  </si>
  <si>
    <t>2.3</t>
  </si>
  <si>
    <t>Горячее водоснабжение:</t>
  </si>
  <si>
    <t>L.2.3</t>
  </si>
  <si>
    <t>2.3.1</t>
  </si>
  <si>
    <t>L.2.3.1</t>
  </si>
  <si>
    <t>2.3.2</t>
  </si>
  <si>
    <t>L.2.3.2</t>
  </si>
  <si>
    <t>2.4</t>
  </si>
  <si>
    <t>Отопление</t>
  </si>
  <si>
    <t>L.2.4</t>
  </si>
  <si>
    <t>2.4.1</t>
  </si>
  <si>
    <t>Гкал</t>
  </si>
  <si>
    <t>L.2.4.1</t>
  </si>
  <si>
    <t>2.4.2</t>
  </si>
  <si>
    <t>L.2.4.2</t>
  </si>
  <si>
    <t>2.5</t>
  </si>
  <si>
    <t xml:space="preserve">Электроснабжение </t>
  </si>
  <si>
    <t>L.2.5</t>
  </si>
  <si>
    <t>Электроснабжение</t>
  </si>
  <si>
    <t>2.5.1</t>
  </si>
  <si>
    <t>Городское население</t>
  </si>
  <si>
    <t>L.2.5.1</t>
  </si>
  <si>
    <t>городское население</t>
  </si>
  <si>
    <t>2.5.1.1</t>
  </si>
  <si>
    <t>городское население в домах с газовыми плитами</t>
  </si>
  <si>
    <t>МВтч</t>
  </si>
  <si>
    <t>L.2.5.1.1</t>
  </si>
  <si>
    <t>2.5.1.2</t>
  </si>
  <si>
    <t>городское население в домах с электроплитами</t>
  </si>
  <si>
    <t>L.2.5.1.2</t>
  </si>
  <si>
    <t>2.5.2</t>
  </si>
  <si>
    <t>Сельское население</t>
  </si>
  <si>
    <t>L.2.5.2</t>
  </si>
  <si>
    <t>сельское население</t>
  </si>
  <si>
    <t>2.6</t>
  </si>
  <si>
    <t>Газоснабжение</t>
  </si>
  <si>
    <t>L.2.6</t>
  </si>
  <si>
    <t>2.6.1</t>
  </si>
  <si>
    <t>Газоснабжение (сетевой газ)</t>
  </si>
  <si>
    <t>L.2.6.1</t>
  </si>
  <si>
    <t>2.6.1.1</t>
  </si>
  <si>
    <t>при наличии приборов учета</t>
  </si>
  <si>
    <t>L.2.6.1.1</t>
  </si>
  <si>
    <t>2.6.1.2</t>
  </si>
  <si>
    <t>при отсутствии приборов учета:</t>
  </si>
  <si>
    <t>L.2.6.1.2</t>
  </si>
  <si>
    <t>при отсутствии приборов учета</t>
  </si>
  <si>
    <t>2.6.1.2.1</t>
  </si>
  <si>
    <t>на пищеприготовление (газовая плита)</t>
  </si>
  <si>
    <t>L.2.6.1.2.1</t>
  </si>
  <si>
    <t>2.6.1.2.2</t>
  </si>
  <si>
    <t>подгрев воды (газовый водонагреватель)</t>
  </si>
  <si>
    <t>L.2.6.1.2.2</t>
  </si>
  <si>
    <t>2.6.1.2.3</t>
  </si>
  <si>
    <t>отопление (отопительная установка)</t>
  </si>
  <si>
    <t>L.2.6.1.2.3</t>
  </si>
  <si>
    <t>2.6.2</t>
  </si>
  <si>
    <t>Газоснабжение (сжиженный газ):</t>
  </si>
  <si>
    <t>L.2.6.2</t>
  </si>
  <si>
    <t>Газоснабжение (сжиженный газ)</t>
  </si>
  <si>
    <t>2.6.2.1</t>
  </si>
  <si>
    <t>в баллонах с доставкой</t>
  </si>
  <si>
    <t>кг</t>
  </si>
  <si>
    <t>L.2.6.2.1</t>
  </si>
  <si>
    <t>2.6.2.2</t>
  </si>
  <si>
    <t>в баллонах без доставки</t>
  </si>
  <si>
    <t>L.2.6.2.2</t>
  </si>
  <si>
    <t>2.6.2.3</t>
  </si>
  <si>
    <t>от емкостных установок</t>
  </si>
  <si>
    <t>L.2.6.2.3</t>
  </si>
  <si>
    <t>ИТОГО:</t>
  </si>
  <si>
    <t>L.3</t>
  </si>
  <si>
    <t>ИТОГО</t>
  </si>
  <si>
    <t>Сводка по листу</t>
  </si>
  <si>
    <t>Наименование муниципального района (города)</t>
  </si>
  <si>
    <t>Внимание! Заполняются только ячейки желтого цвета. Не пытайтесь изменять формат и содержание тех ячеек, которые не предназначены для заполнения, также не пытайтесь добавлять строки!</t>
  </si>
  <si>
    <t>2006 г. (план)</t>
  </si>
  <si>
    <t>2006 г. (план) после  пересмотра в сторону снижения тарифов на жилищные услуги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</si>
</sst>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13">
    <font>
      <sz val="10"/>
      <name val="Arial Cyr"/>
      <family val="0"/>
    </font>
    <font>
      <sz val="10"/>
      <name val="Arial"/>
      <family val="0"/>
    </font>
    <font>
      <b/>
      <sz val="9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2"/>
      <name val="Arial Black"/>
      <family val="2"/>
    </font>
    <font>
      <b/>
      <sz val="10"/>
      <color indexed="60"/>
      <name val="Arial"/>
      <family val="2"/>
    </font>
    <font>
      <b/>
      <sz val="12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Border="0">
      <alignment horizontal="center" vertical="center" wrapText="1"/>
      <protection/>
    </xf>
    <xf numFmtId="4" fontId="6" fillId="2" borderId="2" applyBorder="0">
      <alignment horizontal="right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6" fillId="3" borderId="0" applyBorder="0">
      <alignment horizontal="right"/>
      <protection/>
    </xf>
  </cellStyleXfs>
  <cellXfs count="163">
    <xf numFmtId="0" fontId="0" fillId="0" borderId="0" xfId="0" applyAlignment="1">
      <alignment/>
    </xf>
    <xf numFmtId="0" fontId="1" fillId="0" borderId="0" xfId="19" applyBorder="1" applyAlignment="1">
      <alignment vertical="center" wrapText="1"/>
      <protection/>
    </xf>
    <xf numFmtId="49" fontId="1" fillId="0" borderId="0" xfId="19" applyNumberFormat="1" applyBorder="1" applyAlignment="1">
      <alignment horizontal="left" vertical="center" wrapText="1"/>
      <protection/>
    </xf>
    <xf numFmtId="49" fontId="1" fillId="0" borderId="0" xfId="19" applyNumberFormat="1" applyBorder="1" applyAlignment="1">
      <alignment vertical="center" wrapText="1"/>
      <protection/>
    </xf>
    <xf numFmtId="49" fontId="1" fillId="0" borderId="0" xfId="19" applyNumberFormat="1" applyBorder="1" applyAlignment="1">
      <alignment horizontal="center" vertical="center" wrapText="1"/>
      <protection/>
    </xf>
    <xf numFmtId="0" fontId="1" fillId="0" borderId="0" xfId="19" applyBorder="1" applyAlignment="1">
      <alignment horizontal="center" vertical="center" wrapText="1"/>
      <protection/>
    </xf>
    <xf numFmtId="0" fontId="1" fillId="0" borderId="0" xfId="19" applyAlignment="1">
      <alignment vertical="center"/>
      <protection/>
    </xf>
    <xf numFmtId="0" fontId="1" fillId="0" borderId="0" xfId="19" applyBorder="1" applyAlignment="1">
      <alignment horizontal="centerContinuous" vertical="center" wrapText="1"/>
      <protection/>
    </xf>
    <xf numFmtId="0" fontId="2" fillId="0" borderId="3" xfId="17" applyBorder="1" applyAlignment="1">
      <alignment horizontal="left" vertical="center" wrapText="1"/>
      <protection/>
    </xf>
    <xf numFmtId="0" fontId="2" fillId="0" borderId="4" xfId="17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center" vertical="center" wrapText="1"/>
      <protection/>
    </xf>
    <xf numFmtId="164" fontId="3" fillId="0" borderId="0" xfId="23" applyFont="1" applyBorder="1" applyAlignment="1">
      <alignment horizontal="center" vertical="center" wrapText="1"/>
    </xf>
    <xf numFmtId="0" fontId="2" fillId="0" borderId="5" xfId="17" applyBorder="1" applyAlignment="1">
      <alignment horizontal="center" vertical="center" wrapText="1"/>
      <protection/>
    </xf>
    <xf numFmtId="0" fontId="2" fillId="0" borderId="0" xfId="17" applyBorder="1" applyAlignment="1">
      <alignment horizontal="center" vertical="center" wrapText="1"/>
      <protection/>
    </xf>
    <xf numFmtId="0" fontId="2" fillId="0" borderId="6" xfId="17" applyFont="1" applyFill="1" applyBorder="1" applyAlignment="1">
      <alignment horizontal="center" vertical="center" wrapText="1"/>
      <protection/>
    </xf>
    <xf numFmtId="0" fontId="2" fillId="0" borderId="7" xfId="17" applyFont="1" applyFill="1" applyBorder="1" applyAlignment="1">
      <alignment horizontal="center" vertical="center" wrapText="1"/>
      <protection/>
    </xf>
    <xf numFmtId="0" fontId="2" fillId="0" borderId="6" xfId="17" applyBorder="1" applyAlignment="1">
      <alignment horizontal="center" vertical="center" wrapText="1"/>
      <protection/>
    </xf>
    <xf numFmtId="0" fontId="2" fillId="0" borderId="7" xfId="17" applyBorder="1" applyAlignment="1">
      <alignment horizontal="center" vertical="center" wrapText="1"/>
      <protection/>
    </xf>
    <xf numFmtId="0" fontId="2" fillId="0" borderId="8" xfId="17" applyBorder="1" applyAlignment="1">
      <alignment horizontal="center" vertical="center" wrapText="1"/>
      <protection/>
    </xf>
    <xf numFmtId="0" fontId="2" fillId="0" borderId="0" xfId="17" applyBorder="1" applyAlignment="1">
      <alignment horizontal="left" vertical="center" wrapText="1"/>
      <protection/>
    </xf>
    <xf numFmtId="164" fontId="1" fillId="0" borderId="0" xfId="23" applyAlignment="1">
      <alignment vertical="center"/>
    </xf>
    <xf numFmtId="0" fontId="1" fillId="0" borderId="0" xfId="19" applyAlignment="1">
      <alignment horizontal="left" vertical="center"/>
      <protection/>
    </xf>
    <xf numFmtId="0" fontId="3" fillId="0" borderId="0" xfId="19" applyFont="1" applyBorder="1" applyAlignment="1">
      <alignment vertical="center" wrapText="1"/>
      <protection/>
    </xf>
    <xf numFmtId="164" fontId="3" fillId="0" borderId="0" xfId="23" applyFont="1" applyBorder="1" applyAlignment="1">
      <alignment vertical="center" wrapText="1"/>
    </xf>
    <xf numFmtId="0" fontId="4" fillId="0" borderId="9" xfId="17" applyFont="1" applyBorder="1" applyAlignment="1">
      <alignment horizontal="left" vertical="center" wrapText="1"/>
      <protection/>
    </xf>
    <xf numFmtId="0" fontId="4" fillId="0" borderId="10" xfId="17" applyFont="1" applyBorder="1" applyAlignment="1">
      <alignment horizontal="center" vertical="center" wrapText="1"/>
      <protection/>
    </xf>
    <xf numFmtId="0" fontId="2" fillId="0" borderId="9" xfId="17" applyBorder="1" applyAlignment="1">
      <alignment horizontal="center" vertical="center" wrapText="1"/>
      <protection/>
    </xf>
    <xf numFmtId="0" fontId="1" fillId="0" borderId="11" xfId="19" applyBorder="1" applyAlignment="1">
      <alignment vertical="center" wrapText="1"/>
      <protection/>
    </xf>
    <xf numFmtId="4" fontId="5" fillId="3" borderId="12" xfId="24" applyFont="1" applyBorder="1" applyAlignment="1">
      <alignment horizontal="right" vertical="center"/>
      <protection/>
    </xf>
    <xf numFmtId="0" fontId="2" fillId="0" borderId="0" xfId="19" applyFont="1" applyBorder="1" applyAlignment="1">
      <alignment vertical="center" wrapText="1"/>
      <protection/>
    </xf>
    <xf numFmtId="164" fontId="2" fillId="0" borderId="0" xfId="23" applyFont="1" applyBorder="1" applyAlignment="1">
      <alignment vertical="center" wrapText="1"/>
    </xf>
    <xf numFmtId="0" fontId="2" fillId="0" borderId="13" xfId="17" applyFont="1" applyBorder="1" applyAlignment="1">
      <alignment horizontal="left" vertical="center" wrapText="1"/>
      <protection/>
    </xf>
    <xf numFmtId="0" fontId="2" fillId="0" borderId="14" xfId="17" applyFont="1" applyBorder="1" applyAlignment="1">
      <alignment horizontal="left" vertical="center" wrapText="1"/>
      <protection/>
    </xf>
    <xf numFmtId="0" fontId="2" fillId="0" borderId="13" xfId="17" applyFont="1" applyBorder="1" applyAlignment="1">
      <alignment horizontal="center" vertical="center" wrapText="1"/>
      <protection/>
    </xf>
    <xf numFmtId="4" fontId="2" fillId="2" borderId="15" xfId="18" applyFont="1" applyBorder="1" applyAlignment="1">
      <alignment horizontal="center" vertical="center"/>
      <protection/>
    </xf>
    <xf numFmtId="4" fontId="2" fillId="2" borderId="16" xfId="18" applyFont="1" applyBorder="1" applyAlignment="1">
      <alignment horizontal="center" vertical="center"/>
      <protection/>
    </xf>
    <xf numFmtId="0" fontId="7" fillId="0" borderId="16" xfId="19" applyFont="1" applyBorder="1" applyAlignment="1">
      <alignment horizontal="center" vertical="center" wrapText="1"/>
      <protection/>
    </xf>
    <xf numFmtId="4" fontId="7" fillId="4" borderId="15" xfId="18" applyFont="1" applyFill="1" applyBorder="1" applyAlignment="1">
      <alignment horizontal="center" vertical="center"/>
      <protection/>
    </xf>
    <xf numFmtId="4" fontId="2" fillId="3" borderId="17" xfId="24" applyFont="1" applyBorder="1" applyAlignment="1">
      <alignment horizontal="right" vertical="center"/>
      <protection/>
    </xf>
    <xf numFmtId="0" fontId="2" fillId="0" borderId="0" xfId="19" applyFont="1" applyAlignment="1">
      <alignment vertical="center"/>
      <protection/>
    </xf>
    <xf numFmtId="0" fontId="2" fillId="0" borderId="14" xfId="17" applyFont="1" applyFill="1" applyBorder="1" applyAlignment="1">
      <alignment horizontal="left" vertical="center" wrapText="1"/>
      <protection/>
    </xf>
    <xf numFmtId="0" fontId="7" fillId="4" borderId="16" xfId="19" applyFont="1" applyFill="1" applyBorder="1" applyAlignment="1">
      <alignment horizontal="center" vertical="center" wrapText="1"/>
      <protection/>
    </xf>
    <xf numFmtId="0" fontId="2" fillId="2" borderId="18" xfId="19" applyFont="1" applyFill="1" applyBorder="1" applyAlignment="1">
      <alignment horizontal="center" vertical="center" wrapText="1"/>
      <protection/>
    </xf>
    <xf numFmtId="0" fontId="2" fillId="0" borderId="19" xfId="17" applyFont="1" applyFill="1" applyBorder="1" applyAlignment="1">
      <alignment horizontal="left" vertical="center" wrapText="1"/>
      <protection/>
    </xf>
    <xf numFmtId="0" fontId="2" fillId="0" borderId="20" xfId="17" applyFont="1" applyBorder="1" applyAlignment="1">
      <alignment horizontal="center" vertical="center" wrapText="1"/>
      <protection/>
    </xf>
    <xf numFmtId="4" fontId="2" fillId="2" borderId="21" xfId="18" applyFont="1" applyBorder="1" applyAlignment="1">
      <alignment horizontal="center" vertical="center"/>
      <protection/>
    </xf>
    <xf numFmtId="4" fontId="2" fillId="2" borderId="18" xfId="18" applyFont="1" applyBorder="1" applyAlignment="1">
      <alignment horizontal="center" vertical="center"/>
      <protection/>
    </xf>
    <xf numFmtId="0" fontId="7" fillId="0" borderId="18" xfId="19" applyFont="1" applyBorder="1" applyAlignment="1">
      <alignment horizontal="center" vertical="center" wrapText="1"/>
      <protection/>
    </xf>
    <xf numFmtId="0" fontId="2" fillId="0" borderId="8" xfId="17" applyFont="1" applyFill="1" applyBorder="1" applyAlignment="1">
      <alignment horizontal="left" vertical="center" wrapText="1"/>
      <protection/>
    </xf>
    <xf numFmtId="0" fontId="2" fillId="0" borderId="22" xfId="17" applyFont="1" applyBorder="1" applyAlignment="1">
      <alignment horizontal="center" vertical="center" wrapText="1"/>
      <protection/>
    </xf>
    <xf numFmtId="4" fontId="2" fillId="2" borderId="23" xfId="18" applyFont="1" applyBorder="1" applyAlignment="1">
      <alignment horizontal="center" vertical="center"/>
      <protection/>
    </xf>
    <xf numFmtId="4" fontId="2" fillId="2" borderId="6" xfId="18" applyFont="1" applyBorder="1" applyAlignment="1">
      <alignment horizontal="center" vertical="center"/>
      <protection/>
    </xf>
    <xf numFmtId="0" fontId="7" fillId="0" borderId="6" xfId="19" applyFont="1" applyBorder="1" applyAlignment="1">
      <alignment horizontal="center" vertical="center" wrapText="1"/>
      <protection/>
    </xf>
    <xf numFmtId="0" fontId="5" fillId="0" borderId="10" xfId="17" applyFont="1" applyBorder="1" applyAlignment="1">
      <alignment horizontal="center" vertical="center" wrapText="1"/>
      <protection/>
    </xf>
    <xf numFmtId="0" fontId="2" fillId="0" borderId="9" xfId="17" applyFont="1" applyBorder="1" applyAlignment="1">
      <alignment horizontal="center" vertical="center" wrapText="1"/>
      <protection/>
    </xf>
    <xf numFmtId="0" fontId="7" fillId="0" borderId="11" xfId="19" applyFont="1" applyBorder="1" applyAlignment="1">
      <alignment horizontal="center" vertical="center" wrapText="1"/>
      <protection/>
    </xf>
    <xf numFmtId="0" fontId="8" fillId="0" borderId="24" xfId="17" applyFont="1" applyBorder="1" applyAlignment="1">
      <alignment horizontal="left" vertical="center" wrapText="1"/>
      <protection/>
    </xf>
    <xf numFmtId="0" fontId="9" fillId="0" borderId="25" xfId="17" applyFont="1" applyBorder="1" applyAlignment="1">
      <alignment vertical="center" wrapText="1"/>
      <protection/>
    </xf>
    <xf numFmtId="0" fontId="9" fillId="0" borderId="26" xfId="17" applyFont="1" applyBorder="1" applyAlignment="1">
      <alignment vertical="center" wrapText="1"/>
      <protection/>
    </xf>
    <xf numFmtId="0" fontId="9" fillId="0" borderId="26" xfId="17" applyFont="1" applyBorder="1" applyAlignment="1">
      <alignment horizontal="center" vertical="center" wrapText="1"/>
      <protection/>
    </xf>
    <xf numFmtId="0" fontId="9" fillId="0" borderId="27" xfId="17" applyFont="1" applyBorder="1" applyAlignment="1">
      <alignment horizontal="center" vertical="center" wrapText="1"/>
      <protection/>
    </xf>
    <xf numFmtId="4" fontId="9" fillId="3" borderId="28" xfId="24" applyFont="1" applyBorder="1" applyAlignment="1">
      <alignment horizontal="right" vertical="center"/>
      <protection/>
    </xf>
    <xf numFmtId="0" fontId="1" fillId="0" borderId="0" xfId="19" applyFont="1" applyAlignment="1">
      <alignment vertical="center"/>
      <protection/>
    </xf>
    <xf numFmtId="164" fontId="1" fillId="0" borderId="0" xfId="23" applyBorder="1" applyAlignment="1">
      <alignment vertical="center" wrapText="1"/>
    </xf>
    <xf numFmtId="0" fontId="2" fillId="0" borderId="13" xfId="17" applyBorder="1" applyAlignment="1">
      <alignment horizontal="left" vertical="center" wrapText="1"/>
      <protection/>
    </xf>
    <xf numFmtId="0" fontId="6" fillId="0" borderId="20" xfId="17" applyFont="1" applyBorder="1" applyAlignment="1">
      <alignment horizontal="left" vertical="center" wrapText="1"/>
      <protection/>
    </xf>
    <xf numFmtId="0" fontId="6" fillId="0" borderId="19" xfId="17" applyFont="1" applyBorder="1" applyAlignment="1">
      <alignment horizontal="left" vertical="center" wrapText="1"/>
      <protection/>
    </xf>
    <xf numFmtId="4" fontId="6" fillId="2" borderId="21" xfId="18" applyFont="1" applyBorder="1" applyAlignment="1">
      <alignment horizontal="center" vertical="center"/>
      <protection/>
    </xf>
    <xf numFmtId="4" fontId="6" fillId="2" borderId="18" xfId="18" applyFont="1" applyBorder="1" applyAlignment="1">
      <alignment horizontal="center" vertical="center"/>
      <protection/>
    </xf>
    <xf numFmtId="0" fontId="7" fillId="2" borderId="29" xfId="19" applyFont="1" applyFill="1" applyBorder="1" applyAlignment="1">
      <alignment horizontal="center" vertical="center" wrapText="1"/>
      <protection/>
    </xf>
    <xf numFmtId="4" fontId="6" fillId="3" borderId="30" xfId="24" applyFont="1" applyBorder="1" applyAlignment="1">
      <alignment horizontal="right" vertical="center"/>
      <protection/>
    </xf>
    <xf numFmtId="0" fontId="2" fillId="0" borderId="20" xfId="17" applyBorder="1" applyAlignment="1">
      <alignment horizontal="left" vertical="center" wrapText="1"/>
      <protection/>
    </xf>
    <xf numFmtId="4" fontId="2" fillId="3" borderId="30" xfId="24" applyFont="1" applyBorder="1" applyAlignment="1">
      <alignment horizontal="right" vertical="center"/>
      <protection/>
    </xf>
    <xf numFmtId="4" fontId="6" fillId="2" borderId="29" xfId="18" applyFont="1" applyBorder="1" applyAlignment="1">
      <alignment horizontal="center" vertical="center"/>
      <protection/>
    </xf>
    <xf numFmtId="49" fontId="1" fillId="0" borderId="0" xfId="19" applyNumberFormat="1" applyBorder="1" applyAlignment="1">
      <alignment horizontal="right" vertical="center" wrapText="1"/>
      <protection/>
    </xf>
    <xf numFmtId="14" fontId="2" fillId="0" borderId="20" xfId="17" applyNumberFormat="1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19" xfId="17" applyFont="1" applyFill="1" applyBorder="1" applyAlignment="1">
      <alignment horizontal="left" vertical="center" wrapText="1"/>
      <protection/>
    </xf>
    <xf numFmtId="0" fontId="6" fillId="0" borderId="22" xfId="17" applyFont="1" applyBorder="1" applyAlignment="1">
      <alignment horizontal="left" vertical="center" wrapText="1"/>
      <protection/>
    </xf>
    <xf numFmtId="0" fontId="6" fillId="0" borderId="8" xfId="17" applyFont="1" applyFill="1" applyBorder="1" applyAlignment="1">
      <alignment horizontal="left" vertical="center" wrapText="1"/>
      <protection/>
    </xf>
    <xf numFmtId="4" fontId="6" fillId="2" borderId="23" xfId="18" applyFont="1" applyBorder="1" applyAlignment="1">
      <alignment horizontal="center" vertical="center"/>
      <protection/>
    </xf>
    <xf numFmtId="4" fontId="6" fillId="2" borderId="6" xfId="18" applyFont="1" applyBorder="1" applyAlignment="1">
      <alignment horizontal="center" vertical="center"/>
      <protection/>
    </xf>
    <xf numFmtId="4" fontId="7" fillId="4" borderId="32" xfId="18" applyFont="1" applyFill="1" applyBorder="1" applyAlignment="1">
      <alignment horizontal="center" vertical="center"/>
      <protection/>
    </xf>
    <xf numFmtId="4" fontId="6" fillId="3" borderId="33" xfId="24" applyFont="1" applyBorder="1" applyAlignment="1">
      <alignment horizontal="right" vertical="center"/>
      <protection/>
    </xf>
    <xf numFmtId="0" fontId="2" fillId="0" borderId="34" xfId="17" applyBorder="1" applyAlignment="1">
      <alignment horizontal="left" vertical="center" wrapText="1"/>
      <protection/>
    </xf>
    <xf numFmtId="0" fontId="9" fillId="0" borderId="35" xfId="17" applyFont="1" applyBorder="1" applyAlignment="1">
      <alignment vertical="center" wrapText="1"/>
      <protection/>
    </xf>
    <xf numFmtId="0" fontId="9" fillId="0" borderId="36" xfId="17" applyFont="1" applyBorder="1" applyAlignment="1">
      <alignment vertical="center" wrapText="1"/>
      <protection/>
    </xf>
    <xf numFmtId="0" fontId="9" fillId="0" borderId="36" xfId="17" applyFont="1" applyBorder="1" applyAlignment="1">
      <alignment horizontal="center" vertical="center" wrapText="1"/>
      <protection/>
    </xf>
    <xf numFmtId="0" fontId="9" fillId="0" borderId="37" xfId="17" applyFont="1" applyBorder="1" applyAlignment="1">
      <alignment horizontal="center" vertical="center" wrapText="1"/>
      <protection/>
    </xf>
    <xf numFmtId="4" fontId="9" fillId="3" borderId="38" xfId="24" applyFont="1" applyBorder="1" applyAlignment="1">
      <alignment horizontal="right" vertical="center"/>
      <protection/>
    </xf>
    <xf numFmtId="0" fontId="6" fillId="0" borderId="8" xfId="17" applyFont="1" applyBorder="1" applyAlignment="1">
      <alignment horizontal="left" vertical="center" wrapText="1"/>
      <protection/>
    </xf>
    <xf numFmtId="0" fontId="6" fillId="0" borderId="13" xfId="17" applyFont="1" applyBorder="1" applyAlignment="1">
      <alignment horizontal="left" vertical="center" wrapText="1"/>
      <protection/>
    </xf>
    <xf numFmtId="0" fontId="6" fillId="0" borderId="14" xfId="17" applyFont="1" applyBorder="1" applyAlignment="1">
      <alignment horizontal="left" vertical="center" wrapText="1"/>
      <protection/>
    </xf>
    <xf numFmtId="4" fontId="6" fillId="2" borderId="15" xfId="18" applyFont="1" applyBorder="1" applyAlignment="1">
      <alignment horizontal="center" vertical="center"/>
      <protection/>
    </xf>
    <xf numFmtId="4" fontId="6" fillId="2" borderId="16" xfId="18" applyFont="1" applyBorder="1" applyAlignment="1">
      <alignment horizontal="center" vertical="center"/>
      <protection/>
    </xf>
    <xf numFmtId="4" fontId="7" fillId="4" borderId="16" xfId="18" applyFont="1" applyFill="1" applyBorder="1" applyAlignment="1">
      <alignment horizontal="center" vertical="center"/>
      <protection/>
    </xf>
    <xf numFmtId="4" fontId="6" fillId="2" borderId="14" xfId="18" applyFont="1" applyBorder="1" applyAlignment="1">
      <alignment horizontal="center" vertical="center"/>
      <protection/>
    </xf>
    <xf numFmtId="4" fontId="6" fillId="3" borderId="17" xfId="24" applyFont="1" applyBorder="1" applyAlignment="1">
      <alignment horizontal="right" vertical="center"/>
      <protection/>
    </xf>
    <xf numFmtId="0" fontId="0" fillId="0" borderId="36" xfId="0" applyBorder="1" applyAlignment="1">
      <alignment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4" fontId="6" fillId="2" borderId="31" xfId="18" applyFont="1" applyBorder="1" applyAlignment="1">
      <alignment horizontal="center" vertical="center"/>
      <protection/>
    </xf>
    <xf numFmtId="0" fontId="7" fillId="0" borderId="18" xfId="0" applyFont="1" applyBorder="1" applyAlignment="1">
      <alignment horizontal="center" vertical="top"/>
    </xf>
    <xf numFmtId="4" fontId="6" fillId="2" borderId="21" xfId="18" applyBorder="1" applyAlignment="1">
      <alignment horizontal="center"/>
      <protection/>
    </xf>
    <xf numFmtId="4" fontId="6" fillId="2" borderId="15" xfId="18" applyBorder="1" applyAlignment="1">
      <alignment horizontal="center"/>
      <protection/>
    </xf>
    <xf numFmtId="0" fontId="2" fillId="0" borderId="22" xfId="17" applyBorder="1" applyAlignment="1">
      <alignment horizontal="left" vertical="center" wrapText="1"/>
      <protection/>
    </xf>
    <xf numFmtId="0" fontId="2" fillId="0" borderId="0" xfId="17" applyFont="1" applyBorder="1" applyAlignment="1">
      <alignment horizontal="left" vertical="center" wrapText="1"/>
      <protection/>
    </xf>
    <xf numFmtId="0" fontId="7" fillId="0" borderId="6" xfId="0" applyFont="1" applyBorder="1" applyAlignment="1">
      <alignment horizontal="center" vertical="top"/>
    </xf>
    <xf numFmtId="4" fontId="6" fillId="2" borderId="32" xfId="18" applyBorder="1" applyAlignment="1">
      <alignment horizontal="center"/>
      <protection/>
    </xf>
    <xf numFmtId="0" fontId="2" fillId="0" borderId="19" xfId="17" applyFont="1" applyBorder="1" applyAlignment="1">
      <alignment horizontal="left" vertical="center" wrapText="1"/>
      <protection/>
    </xf>
    <xf numFmtId="0" fontId="7" fillId="0" borderId="0" xfId="19" applyFont="1" applyAlignment="1">
      <alignment vertical="center"/>
      <protection/>
    </xf>
    <xf numFmtId="4" fontId="6" fillId="2" borderId="7" xfId="18" applyFont="1" applyBorder="1" applyAlignment="1">
      <alignment horizontal="center" vertical="center"/>
      <protection/>
    </xf>
    <xf numFmtId="0" fontId="2" fillId="0" borderId="9" xfId="17" applyBorder="1" applyAlignment="1">
      <alignment horizontal="left" vertical="center" wrapText="1"/>
      <protection/>
    </xf>
    <xf numFmtId="0" fontId="7" fillId="0" borderId="39" xfId="19" applyFont="1" applyBorder="1" applyAlignment="1">
      <alignment vertical="center" wrapText="1"/>
      <protection/>
    </xf>
    <xf numFmtId="0" fontId="7" fillId="0" borderId="9" xfId="19" applyFont="1" applyBorder="1" applyAlignment="1">
      <alignment vertical="center" wrapText="1"/>
      <protection/>
    </xf>
    <xf numFmtId="0" fontId="0" fillId="0" borderId="9" xfId="0" applyBorder="1" applyAlignment="1">
      <alignment/>
    </xf>
    <xf numFmtId="4" fontId="5" fillId="3" borderId="9" xfId="24" applyFont="1" applyBorder="1" applyAlignment="1">
      <alignment horizontal="right" vertical="center"/>
      <protection/>
    </xf>
    <xf numFmtId="0" fontId="1" fillId="0" borderId="0" xfId="19" applyFill="1" applyBorder="1" applyAlignment="1">
      <alignment vertical="center" wrapText="1"/>
      <protection/>
    </xf>
    <xf numFmtId="0" fontId="2" fillId="0" borderId="0" xfId="17" applyFill="1" applyBorder="1" applyAlignment="1">
      <alignment horizontal="left" vertical="center" wrapText="1"/>
      <protection/>
    </xf>
    <xf numFmtId="0" fontId="5" fillId="0" borderId="0" xfId="17" applyFont="1" applyFill="1" applyBorder="1" applyAlignment="1">
      <alignment horizontal="center" vertical="center" wrapText="1"/>
      <protection/>
    </xf>
    <xf numFmtId="0" fontId="2" fillId="0" borderId="0" xfId="17" applyFont="1" applyFill="1" applyBorder="1" applyAlignment="1">
      <alignment horizontal="center" vertical="center" wrapText="1"/>
      <protection/>
    </xf>
    <xf numFmtId="0" fontId="7" fillId="0" borderId="0" xfId="19" applyFont="1" applyFill="1" applyAlignment="1">
      <alignment vertical="center"/>
      <protection/>
    </xf>
    <xf numFmtId="0" fontId="7" fillId="0" borderId="0" xfId="19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4" fontId="5" fillId="0" borderId="0" xfId="24" applyFont="1" applyFill="1" applyBorder="1" applyAlignment="1">
      <alignment horizontal="right" vertical="center"/>
      <protection/>
    </xf>
    <xf numFmtId="0" fontId="1" fillId="0" borderId="0" xfId="19" applyFill="1" applyAlignment="1">
      <alignment vertical="center"/>
      <protection/>
    </xf>
    <xf numFmtId="0" fontId="2" fillId="0" borderId="9" xfId="17" applyBorder="1">
      <alignment horizontal="center" vertical="center" wrapText="1"/>
      <protection/>
    </xf>
    <xf numFmtId="0" fontId="2" fillId="0" borderId="10" xfId="17" applyBorder="1">
      <alignment horizontal="center" vertical="center" wrapText="1"/>
      <protection/>
    </xf>
    <xf numFmtId="4" fontId="1" fillId="0" borderId="0" xfId="19" applyNumberFormat="1">
      <alignment/>
      <protection/>
    </xf>
    <xf numFmtId="0" fontId="1" fillId="0" borderId="39" xfId="19" applyBorder="1" applyAlignment="1">
      <alignment vertical="center" wrapText="1"/>
      <protection/>
    </xf>
    <xf numFmtId="0" fontId="1" fillId="0" borderId="9" xfId="19" applyBorder="1" applyAlignment="1">
      <alignment vertical="center" wrapText="1"/>
      <protection/>
    </xf>
    <xf numFmtId="4" fontId="1" fillId="3" borderId="9" xfId="19" applyNumberFormat="1" applyFill="1" applyBorder="1" applyAlignment="1">
      <alignment vertical="center" wrapText="1"/>
      <protection/>
    </xf>
    <xf numFmtId="4" fontId="6" fillId="3" borderId="9" xfId="24" applyBorder="1">
      <alignment horizontal="right"/>
      <protection/>
    </xf>
    <xf numFmtId="0" fontId="1" fillId="0" borderId="0" xfId="19">
      <alignment/>
      <protection/>
    </xf>
    <xf numFmtId="49" fontId="11" fillId="0" borderId="0" xfId="19" applyNumberFormat="1" applyFont="1" applyBorder="1" applyAlignment="1">
      <alignment horizontal="left" vertical="center" wrapText="1"/>
      <protection/>
    </xf>
    <xf numFmtId="0" fontId="1" fillId="0" borderId="0" xfId="19" applyAlignment="1">
      <alignment vertical="center"/>
      <protection/>
    </xf>
    <xf numFmtId="0" fontId="2" fillId="0" borderId="40" xfId="17" applyBorder="1" applyAlignment="1">
      <alignment horizontal="center" vertical="center" wrapText="1"/>
      <protection/>
    </xf>
    <xf numFmtId="0" fontId="2" fillId="0" borderId="32" xfId="17" applyBorder="1" applyAlignment="1">
      <alignment horizontal="center" vertical="center" wrapText="1"/>
      <protection/>
    </xf>
    <xf numFmtId="0" fontId="2" fillId="0" borderId="41" xfId="17" applyBorder="1" applyAlignment="1">
      <alignment horizontal="center" vertical="center" wrapText="1"/>
      <protection/>
    </xf>
    <xf numFmtId="0" fontId="2" fillId="0" borderId="6" xfId="17" applyBorder="1" applyAlignment="1">
      <alignment horizontal="center" vertical="center" wrapText="1"/>
      <protection/>
    </xf>
    <xf numFmtId="0" fontId="2" fillId="0" borderId="42" xfId="17" applyBorder="1" applyAlignment="1">
      <alignment horizontal="center" vertical="center" wrapText="1"/>
      <protection/>
    </xf>
    <xf numFmtId="0" fontId="2" fillId="0" borderId="43" xfId="17" applyBorder="1" applyAlignment="1">
      <alignment horizontal="center" vertical="center" wrapText="1"/>
      <protection/>
    </xf>
    <xf numFmtId="0" fontId="2" fillId="0" borderId="44" xfId="17" applyBorder="1" applyAlignment="1">
      <alignment horizontal="center" vertical="center" wrapText="1"/>
      <protection/>
    </xf>
    <xf numFmtId="0" fontId="2" fillId="0" borderId="10" xfId="17" applyFont="1" applyBorder="1" applyAlignment="1">
      <alignment horizontal="center" vertical="center" wrapText="1"/>
      <protection/>
    </xf>
    <xf numFmtId="0" fontId="2" fillId="0" borderId="10" xfId="17" applyBorder="1" applyAlignment="1">
      <alignment horizontal="center" vertical="center" wrapText="1"/>
      <protection/>
    </xf>
    <xf numFmtId="0" fontId="2" fillId="0" borderId="39" xfId="17" applyBorder="1" applyAlignment="1">
      <alignment horizontal="center" vertical="center" wrapText="1"/>
      <protection/>
    </xf>
    <xf numFmtId="0" fontId="2" fillId="0" borderId="45" xfId="17" applyFont="1" applyBorder="1" applyAlignment="1">
      <alignment horizontal="center" vertical="center" wrapText="1"/>
      <protection/>
    </xf>
    <xf numFmtId="49" fontId="12" fillId="0" borderId="0" xfId="19" applyNumberFormat="1" applyFont="1" applyBorder="1" applyAlignment="1">
      <alignment horizontal="left" vertical="center" wrapText="1"/>
      <protection/>
    </xf>
    <xf numFmtId="4" fontId="10" fillId="0" borderId="46" xfId="19" applyNumberFormat="1" applyFont="1" applyBorder="1" applyAlignment="1">
      <alignment horizontal="center" vertical="center" wrapText="1"/>
      <protection/>
    </xf>
    <xf numFmtId="0" fontId="2" fillId="0" borderId="47" xfId="17" applyBorder="1" applyAlignment="1">
      <alignment horizontal="center" vertical="center" wrapText="1"/>
      <protection/>
    </xf>
    <xf numFmtId="0" fontId="2" fillId="0" borderId="48" xfId="17" applyBorder="1" applyAlignment="1">
      <alignment horizontal="center" vertical="center" wrapText="1"/>
      <protection/>
    </xf>
    <xf numFmtId="0" fontId="2" fillId="0" borderId="49" xfId="17" applyBorder="1" applyAlignment="1">
      <alignment horizontal="center" vertical="center" wrapText="1"/>
      <protection/>
    </xf>
    <xf numFmtId="0" fontId="2" fillId="0" borderId="50" xfId="17" applyBorder="1" applyAlignment="1">
      <alignment horizontal="center" vertical="center" wrapText="1"/>
      <protection/>
    </xf>
    <xf numFmtId="0" fontId="2" fillId="0" borderId="51" xfId="17" applyBorder="1" applyAlignment="1">
      <alignment horizontal="center" vertical="center" wrapText="1"/>
      <protection/>
    </xf>
    <xf numFmtId="0" fontId="2" fillId="0" borderId="22" xfId="17" applyBorder="1" applyAlignment="1">
      <alignment horizontal="center" vertical="center" wrapText="1"/>
      <protection/>
    </xf>
    <xf numFmtId="0" fontId="2" fillId="0" borderId="40" xfId="17" applyFont="1" applyBorder="1" applyAlignment="1">
      <alignment horizontal="center" vertical="center" wrapText="1"/>
      <protection/>
    </xf>
    <xf numFmtId="0" fontId="2" fillId="0" borderId="41" xfId="17" applyFont="1" applyFill="1" applyBorder="1" applyAlignment="1">
      <alignment horizontal="center" vertical="center" wrapText="1"/>
      <protection/>
    </xf>
    <xf numFmtId="0" fontId="2" fillId="0" borderId="6" xfId="17" applyFill="1" applyBorder="1" applyAlignment="1">
      <alignment horizontal="center" vertical="center" wrapText="1"/>
      <protection/>
    </xf>
    <xf numFmtId="0" fontId="2" fillId="0" borderId="42" xfId="17" applyFill="1" applyBorder="1" applyAlignment="1">
      <alignment horizontal="center" vertical="center" wrapText="1"/>
      <protection/>
    </xf>
    <xf numFmtId="0" fontId="2" fillId="0" borderId="52" xfId="17" applyFill="1" applyBorder="1" applyAlignment="1">
      <alignment horizontal="center" vertical="center" wrapText="1"/>
      <protection/>
    </xf>
    <xf numFmtId="0" fontId="2" fillId="0" borderId="43" xfId="17" applyFont="1" applyBorder="1" applyAlignment="1">
      <alignment horizontal="center" vertical="center" wrapText="1"/>
      <protection/>
    </xf>
  </cellXfs>
  <cellStyles count="11">
    <cellStyle name="Normal" xfId="0"/>
    <cellStyle name="Currency" xfId="15"/>
    <cellStyle name="Currency [0]" xfId="16"/>
    <cellStyle name="ЗаголовокСтолбца" xfId="17"/>
    <cellStyle name="Значение" xfId="18"/>
    <cellStyle name="Обычный_В РЭКи плата ЖКУ ver 5" xfId="19"/>
    <cellStyle name="Percent" xfId="20"/>
    <cellStyle name="Comma" xfId="21"/>
    <cellStyle name="Comma [0]" xfId="22"/>
    <cellStyle name="Финансовый_В РЭКи плата ЖКУ ver 5" xfId="23"/>
    <cellStyle name="Формула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TARIF\tarif15\&#1052;&#1086;&#1085;&#1080;&#1090;&#1086;&#1088;&#1080;&#1085;&#1075;%20&#1046;&#1050;&#1061;%20&#1085;&#1072;&#1089;&#1077;&#1083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</sheetNames>
    <sheetDataSet>
      <sheetData sheetId="2">
        <row r="2">
          <cell r="A2" t="str">
            <v>Астраханская область</v>
          </cell>
        </row>
        <row r="20">
          <cell r="A20" t="str">
            <v>Муниципальное образование 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64"/>
  <sheetViews>
    <sheetView tabSelected="1" view="pageBreakPreview" zoomScale="75" zoomScaleNormal="75" zoomScaleSheetLayoutView="75" workbookViewId="0" topLeftCell="C1">
      <selection activeCell="E12" sqref="E12"/>
    </sheetView>
  </sheetViews>
  <sheetFormatPr defaultColWidth="9.00390625" defaultRowHeight="12.75"/>
  <cols>
    <col min="1" max="1" width="0" style="1" hidden="1" customWidth="1"/>
    <col min="2" max="2" width="21.875" style="1" hidden="1" customWidth="1"/>
    <col min="3" max="3" width="9.875" style="2" customWidth="1"/>
    <col min="4" max="4" width="40.375" style="3" customWidth="1"/>
    <col min="5" max="5" width="21.125" style="4" customWidth="1"/>
    <col min="6" max="6" width="37.125" style="4" hidden="1" customWidth="1"/>
    <col min="7" max="7" width="17.625" style="5" customWidth="1"/>
    <col min="8" max="8" width="17.75390625" style="5" customWidth="1"/>
    <col min="9" max="9" width="17.75390625" style="1" customWidth="1"/>
    <col min="10" max="12" width="25.125" style="1" customWidth="1"/>
    <col min="13" max="13" width="28.125" style="1" customWidth="1"/>
    <col min="14" max="15" width="17.625" style="5" customWidth="1"/>
    <col min="16" max="16" width="17.75390625" style="1" customWidth="1"/>
    <col min="17" max="17" width="25.125" style="1" customWidth="1"/>
    <col min="18" max="18" width="26.625" style="1" customWidth="1"/>
    <col min="19" max="19" width="22.75390625" style="1" customWidth="1"/>
    <col min="20" max="20" width="28.375" style="1" customWidth="1"/>
    <col min="21" max="22" width="17.625" style="5" customWidth="1"/>
    <col min="23" max="23" width="17.75390625" style="1" customWidth="1"/>
    <col min="24" max="25" width="25.125" style="1" customWidth="1"/>
    <col min="26" max="26" width="29.25390625" style="1" customWidth="1"/>
    <col min="27" max="27" width="28.375" style="1" customWidth="1"/>
    <col min="28" max="28" width="16.25390625" style="1" hidden="1" customWidth="1"/>
    <col min="29" max="29" width="40.375" style="6" hidden="1" customWidth="1"/>
    <col min="30" max="30" width="9.125" style="6" customWidth="1"/>
    <col min="31" max="16384" width="41.875" style="1" customWidth="1"/>
  </cols>
  <sheetData>
    <row r="1" spans="2:30" ht="29.25" customHeight="1" thickBot="1">
      <c r="B1" s="1" t="str">
        <f>'[1]Справочники'!A2</f>
        <v>Астраханская область</v>
      </c>
      <c r="C1" s="149" t="s">
        <v>176</v>
      </c>
      <c r="D1" s="149"/>
      <c r="E1" s="149"/>
      <c r="F1" s="149"/>
      <c r="G1" s="149"/>
      <c r="H1" s="149"/>
      <c r="I1" s="149"/>
      <c r="J1" s="136"/>
      <c r="K1" s="7"/>
      <c r="L1" s="150" t="s">
        <v>175</v>
      </c>
      <c r="M1" s="150"/>
      <c r="N1" s="150"/>
      <c r="O1" s="150"/>
      <c r="P1" s="150"/>
      <c r="Q1" s="150"/>
      <c r="AD1" s="1"/>
    </row>
    <row r="2" spans="3:30" ht="13.5" thickBot="1">
      <c r="C2" s="8"/>
      <c r="D2" s="9"/>
      <c r="E2" s="145" t="s">
        <v>0</v>
      </c>
      <c r="F2" s="145"/>
      <c r="G2" s="146"/>
      <c r="H2" s="146"/>
      <c r="I2" s="146"/>
      <c r="J2" s="146"/>
      <c r="K2" s="146"/>
      <c r="L2" s="146"/>
      <c r="M2" s="147"/>
      <c r="N2" s="148" t="s">
        <v>177</v>
      </c>
      <c r="O2" s="146"/>
      <c r="P2" s="146"/>
      <c r="Q2" s="146"/>
      <c r="R2" s="146"/>
      <c r="S2" s="146"/>
      <c r="T2" s="147"/>
      <c r="U2" s="148" t="s">
        <v>178</v>
      </c>
      <c r="V2" s="146"/>
      <c r="W2" s="146"/>
      <c r="X2" s="146"/>
      <c r="Y2" s="146"/>
      <c r="Z2" s="146"/>
      <c r="AA2" s="147"/>
      <c r="AD2" s="1"/>
    </row>
    <row r="3" spans="2:29" s="10" customFormat="1" ht="12.75">
      <c r="B3" s="11"/>
      <c r="C3" s="153" t="s">
        <v>1</v>
      </c>
      <c r="D3" s="153" t="s">
        <v>2</v>
      </c>
      <c r="E3" s="155" t="s">
        <v>3</v>
      </c>
      <c r="F3" s="12"/>
      <c r="G3" s="157" t="s">
        <v>4</v>
      </c>
      <c r="H3" s="158" t="s">
        <v>5</v>
      </c>
      <c r="I3" s="160" t="s">
        <v>6</v>
      </c>
      <c r="J3" s="161"/>
      <c r="K3" s="161"/>
      <c r="L3" s="161"/>
      <c r="M3" s="162" t="s">
        <v>7</v>
      </c>
      <c r="N3" s="151" t="s">
        <v>4</v>
      </c>
      <c r="O3" s="140" t="s">
        <v>8</v>
      </c>
      <c r="P3" s="140" t="s">
        <v>6</v>
      </c>
      <c r="Q3" s="140"/>
      <c r="R3" s="142"/>
      <c r="S3" s="142"/>
      <c r="T3" s="143" t="s">
        <v>7</v>
      </c>
      <c r="U3" s="138" t="s">
        <v>4</v>
      </c>
      <c r="V3" s="140" t="s">
        <v>8</v>
      </c>
      <c r="W3" s="140" t="s">
        <v>6</v>
      </c>
      <c r="X3" s="140"/>
      <c r="Y3" s="142"/>
      <c r="Z3" s="142"/>
      <c r="AA3" s="143" t="s">
        <v>7</v>
      </c>
      <c r="AC3" s="137"/>
    </row>
    <row r="4" spans="2:29" s="10" customFormat="1" ht="68.25" thickBot="1">
      <c r="B4" s="11"/>
      <c r="C4" s="154"/>
      <c r="D4" s="154"/>
      <c r="E4" s="156"/>
      <c r="F4" s="13"/>
      <c r="G4" s="139"/>
      <c r="H4" s="159"/>
      <c r="I4" s="14" t="s">
        <v>9</v>
      </c>
      <c r="J4" s="14" t="s">
        <v>10</v>
      </c>
      <c r="K4" s="14" t="s">
        <v>11</v>
      </c>
      <c r="L4" s="15" t="s">
        <v>12</v>
      </c>
      <c r="M4" s="144"/>
      <c r="N4" s="152"/>
      <c r="O4" s="141"/>
      <c r="P4" s="16" t="s">
        <v>13</v>
      </c>
      <c r="Q4" s="16" t="s">
        <v>14</v>
      </c>
      <c r="R4" s="17" t="s">
        <v>11</v>
      </c>
      <c r="S4" s="16" t="s">
        <v>15</v>
      </c>
      <c r="T4" s="144"/>
      <c r="U4" s="139"/>
      <c r="V4" s="141"/>
      <c r="W4" s="16" t="s">
        <v>13</v>
      </c>
      <c r="X4" s="16" t="s">
        <v>14</v>
      </c>
      <c r="Y4" s="16" t="s">
        <v>11</v>
      </c>
      <c r="Z4" s="18" t="s">
        <v>15</v>
      </c>
      <c r="AA4" s="144"/>
      <c r="AC4" s="137"/>
    </row>
    <row r="5" spans="2:29" s="10" customFormat="1" ht="13.5" hidden="1" thickBot="1">
      <c r="B5" s="11"/>
      <c r="C5" s="19"/>
      <c r="D5" s="13"/>
      <c r="E5" s="13"/>
      <c r="F5" s="13"/>
      <c r="G5" s="6" t="s">
        <v>16</v>
      </c>
      <c r="H5" s="6" t="s">
        <v>16</v>
      </c>
      <c r="I5" s="6" t="s">
        <v>16</v>
      </c>
      <c r="J5" s="6" t="s">
        <v>16</v>
      </c>
      <c r="K5" s="6" t="s">
        <v>16</v>
      </c>
      <c r="L5" s="6" t="s">
        <v>16</v>
      </c>
      <c r="M5" s="6" t="s">
        <v>16</v>
      </c>
      <c r="N5" s="6" t="s">
        <v>16</v>
      </c>
      <c r="O5" s="6" t="s">
        <v>16</v>
      </c>
      <c r="P5" s="6" t="s">
        <v>16</v>
      </c>
      <c r="Q5" s="6" t="s">
        <v>16</v>
      </c>
      <c r="R5" s="6" t="s">
        <v>16</v>
      </c>
      <c r="S5" s="6" t="s">
        <v>16</v>
      </c>
      <c r="T5" s="6" t="s">
        <v>16</v>
      </c>
      <c r="U5" s="6" t="s">
        <v>16</v>
      </c>
      <c r="V5" s="6" t="s">
        <v>16</v>
      </c>
      <c r="W5" s="6" t="s">
        <v>16</v>
      </c>
      <c r="X5" s="6" t="s">
        <v>16</v>
      </c>
      <c r="Y5" s="6" t="s">
        <v>16</v>
      </c>
      <c r="Z5" s="6" t="s">
        <v>16</v>
      </c>
      <c r="AA5" s="6" t="s">
        <v>16</v>
      </c>
      <c r="AC5" s="6"/>
    </row>
    <row r="6" spans="2:27" s="6" customFormat="1" ht="13.5" hidden="1" thickBot="1">
      <c r="B6" s="20"/>
      <c r="C6" s="21"/>
      <c r="G6" s="6">
        <v>2005</v>
      </c>
      <c r="H6" s="6">
        <v>2005</v>
      </c>
      <c r="I6" s="6">
        <v>2005</v>
      </c>
      <c r="J6" s="6">
        <v>2005</v>
      </c>
      <c r="K6" s="6">
        <v>2005</v>
      </c>
      <c r="L6" s="6">
        <v>2005</v>
      </c>
      <c r="M6" s="6">
        <v>2005</v>
      </c>
      <c r="N6" s="6" t="s">
        <v>17</v>
      </c>
      <c r="O6" s="6" t="s">
        <v>17</v>
      </c>
      <c r="P6" s="6" t="s">
        <v>17</v>
      </c>
      <c r="Q6" s="6" t="s">
        <v>17</v>
      </c>
      <c r="R6" s="6" t="s">
        <v>17</v>
      </c>
      <c r="S6" s="6" t="s">
        <v>17</v>
      </c>
      <c r="T6" s="6" t="s">
        <v>17</v>
      </c>
      <c r="U6" s="6" t="s">
        <v>18</v>
      </c>
      <c r="V6" s="6" t="s">
        <v>18</v>
      </c>
      <c r="W6" s="6" t="s">
        <v>18</v>
      </c>
      <c r="X6" s="6" t="s">
        <v>18</v>
      </c>
      <c r="Y6" s="6" t="s">
        <v>18</v>
      </c>
      <c r="Z6" s="6" t="s">
        <v>18</v>
      </c>
      <c r="AA6" s="6" t="s">
        <v>18</v>
      </c>
    </row>
    <row r="7" spans="2:27" s="6" customFormat="1" ht="13.5" hidden="1" thickBot="1">
      <c r="B7" s="20"/>
      <c r="C7" s="21"/>
      <c r="G7" s="6" t="s">
        <v>19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20</v>
      </c>
      <c r="M7" s="6" t="s">
        <v>23</v>
      </c>
      <c r="N7" s="6" t="s">
        <v>19</v>
      </c>
      <c r="O7" s="6" t="s">
        <v>19</v>
      </c>
      <c r="P7" s="6" t="s">
        <v>20</v>
      </c>
      <c r="Q7" s="6" t="s">
        <v>21</v>
      </c>
      <c r="R7" s="6" t="s">
        <v>22</v>
      </c>
      <c r="S7" s="6" t="s">
        <v>20</v>
      </c>
      <c r="T7" s="6" t="s">
        <v>23</v>
      </c>
      <c r="U7" s="6" t="s">
        <v>19</v>
      </c>
      <c r="V7" s="6" t="s">
        <v>19</v>
      </c>
      <c r="W7" s="6" t="s">
        <v>20</v>
      </c>
      <c r="X7" s="6" t="s">
        <v>21</v>
      </c>
      <c r="Y7" s="6" t="s">
        <v>22</v>
      </c>
      <c r="Z7" s="6" t="s">
        <v>20</v>
      </c>
      <c r="AA7" s="6" t="s">
        <v>23</v>
      </c>
    </row>
    <row r="8" spans="2:27" s="6" customFormat="1" ht="13.5" hidden="1" thickBot="1">
      <c r="B8" s="20"/>
      <c r="C8" s="21"/>
      <c r="G8" s="6" t="s">
        <v>24</v>
      </c>
      <c r="H8" s="6" t="s">
        <v>24</v>
      </c>
      <c r="I8" s="6" t="s">
        <v>25</v>
      </c>
      <c r="J8" s="6" t="s">
        <v>25</v>
      </c>
      <c r="K8" s="6" t="s">
        <v>25</v>
      </c>
      <c r="L8" s="6" t="s">
        <v>25</v>
      </c>
      <c r="M8" s="6" t="s">
        <v>25</v>
      </c>
      <c r="N8" s="6" t="s">
        <v>24</v>
      </c>
      <c r="O8" s="6" t="s">
        <v>24</v>
      </c>
      <c r="P8" s="6" t="s">
        <v>25</v>
      </c>
      <c r="Q8" s="6" t="s">
        <v>25</v>
      </c>
      <c r="R8" s="6" t="s">
        <v>25</v>
      </c>
      <c r="S8" s="6" t="s">
        <v>25</v>
      </c>
      <c r="T8" s="6" t="s">
        <v>25</v>
      </c>
      <c r="U8" s="6" t="s">
        <v>24</v>
      </c>
      <c r="V8" s="6" t="s">
        <v>24</v>
      </c>
      <c r="W8" s="6" t="s">
        <v>25</v>
      </c>
      <c r="X8" s="6" t="s">
        <v>25</v>
      </c>
      <c r="Y8" s="6" t="s">
        <v>25</v>
      </c>
      <c r="Z8" s="6" t="s">
        <v>25</v>
      </c>
      <c r="AA8" s="6" t="s">
        <v>25</v>
      </c>
    </row>
    <row r="9" spans="2:27" s="6" customFormat="1" ht="13.5" hidden="1" thickBot="1">
      <c r="B9" s="20"/>
      <c r="C9" s="21"/>
      <c r="G9" s="6" t="s">
        <v>26</v>
      </c>
      <c r="H9" s="6" t="s">
        <v>27</v>
      </c>
      <c r="I9" s="6" t="s">
        <v>13</v>
      </c>
      <c r="J9" s="6" t="s">
        <v>28</v>
      </c>
      <c r="K9" s="6" t="s">
        <v>29</v>
      </c>
      <c r="L9" s="6" t="s">
        <v>15</v>
      </c>
      <c r="M9" s="6" t="s">
        <v>30</v>
      </c>
      <c r="N9" s="6" t="s">
        <v>26</v>
      </c>
      <c r="O9" s="6" t="s">
        <v>27</v>
      </c>
      <c r="P9" s="6" t="s">
        <v>13</v>
      </c>
      <c r="Q9" s="6" t="s">
        <v>28</v>
      </c>
      <c r="R9" s="6" t="s">
        <v>29</v>
      </c>
      <c r="S9" s="6" t="s">
        <v>15</v>
      </c>
      <c r="T9" s="6" t="s">
        <v>30</v>
      </c>
      <c r="U9" s="6" t="s">
        <v>26</v>
      </c>
      <c r="V9" s="6" t="s">
        <v>27</v>
      </c>
      <c r="W9" s="6" t="s">
        <v>13</v>
      </c>
      <c r="X9" s="6" t="s">
        <v>28</v>
      </c>
      <c r="Y9" s="6" t="s">
        <v>29</v>
      </c>
      <c r="Z9" s="6" t="s">
        <v>15</v>
      </c>
      <c r="AA9" s="6" t="s">
        <v>30</v>
      </c>
    </row>
    <row r="10" spans="2:27" s="6" customFormat="1" ht="13.5" hidden="1" thickBot="1">
      <c r="B10" s="20"/>
      <c r="C10" s="21"/>
      <c r="G10" s="6" t="str">
        <f>L1</f>
        <v>Наименование муниципального района (города)</v>
      </c>
      <c r="H10" s="6" t="str">
        <f>L1</f>
        <v>Наименование муниципального района (города)</v>
      </c>
      <c r="I10" s="6" t="str">
        <f aca="true" t="shared" si="0" ref="I10:AA10">$L1</f>
        <v>Наименование муниципального района (города)</v>
      </c>
      <c r="J10" s="6" t="str">
        <f t="shared" si="0"/>
        <v>Наименование муниципального района (города)</v>
      </c>
      <c r="K10" s="6" t="str">
        <f t="shared" si="0"/>
        <v>Наименование муниципального района (города)</v>
      </c>
      <c r="L10" s="6" t="str">
        <f t="shared" si="0"/>
        <v>Наименование муниципального района (города)</v>
      </c>
      <c r="M10" s="6" t="str">
        <f t="shared" si="0"/>
        <v>Наименование муниципального района (города)</v>
      </c>
      <c r="N10" s="6" t="str">
        <f t="shared" si="0"/>
        <v>Наименование муниципального района (города)</v>
      </c>
      <c r="O10" s="6" t="str">
        <f t="shared" si="0"/>
        <v>Наименование муниципального района (города)</v>
      </c>
      <c r="P10" s="6" t="str">
        <f t="shared" si="0"/>
        <v>Наименование муниципального района (города)</v>
      </c>
      <c r="Q10" s="6" t="str">
        <f t="shared" si="0"/>
        <v>Наименование муниципального района (города)</v>
      </c>
      <c r="R10" s="6" t="str">
        <f t="shared" si="0"/>
        <v>Наименование муниципального района (города)</v>
      </c>
      <c r="S10" s="6" t="str">
        <f t="shared" si="0"/>
        <v>Наименование муниципального района (города)</v>
      </c>
      <c r="T10" s="6" t="str">
        <f t="shared" si="0"/>
        <v>Наименование муниципального района (города)</v>
      </c>
      <c r="U10" s="6" t="str">
        <f t="shared" si="0"/>
        <v>Наименование муниципального района (города)</v>
      </c>
      <c r="V10" s="6" t="str">
        <f t="shared" si="0"/>
        <v>Наименование муниципального района (города)</v>
      </c>
      <c r="W10" s="6" t="str">
        <f t="shared" si="0"/>
        <v>Наименование муниципального района (города)</v>
      </c>
      <c r="X10" s="6" t="str">
        <f t="shared" si="0"/>
        <v>Наименование муниципального района (города)</v>
      </c>
      <c r="Y10" s="6" t="str">
        <f t="shared" si="0"/>
        <v>Наименование муниципального района (города)</v>
      </c>
      <c r="Z10" s="6" t="str">
        <f t="shared" si="0"/>
        <v>Наименование муниципального района (города)</v>
      </c>
      <c r="AA10" s="6" t="str">
        <f t="shared" si="0"/>
        <v>Наименование муниципального района (города)</v>
      </c>
    </row>
    <row r="11" spans="2:29" s="22" customFormat="1" ht="16.5" thickBot="1">
      <c r="B11" s="23"/>
      <c r="C11" s="24">
        <v>1</v>
      </c>
      <c r="D11" s="25" t="s">
        <v>31</v>
      </c>
      <c r="E11" s="26"/>
      <c r="F11" s="6" t="str">
        <f>L$1</f>
        <v>Наименование муниципального района (города)</v>
      </c>
      <c r="G11" s="27"/>
      <c r="H11" s="27"/>
      <c r="I11" s="27"/>
      <c r="J11" s="27"/>
      <c r="K11" s="27"/>
      <c r="L11" s="27"/>
      <c r="M11" s="28">
        <f>M12+M13+M14+M15</f>
        <v>0</v>
      </c>
      <c r="N11" s="27"/>
      <c r="O11" s="27"/>
      <c r="P11" s="27"/>
      <c r="Q11" s="27"/>
      <c r="R11" s="27"/>
      <c r="S11" s="27"/>
      <c r="T11" s="28">
        <f>T12+T13+T14+T15</f>
        <v>0</v>
      </c>
      <c r="U11" s="27"/>
      <c r="V11" s="27"/>
      <c r="W11" s="27"/>
      <c r="X11" s="27"/>
      <c r="Y11" s="27"/>
      <c r="Z11" s="27"/>
      <c r="AA11" s="28">
        <f>AA12+AA13+AA14+AA15</f>
        <v>0</v>
      </c>
      <c r="AB11" s="22" t="s">
        <v>32</v>
      </c>
      <c r="AC11" s="6" t="s">
        <v>31</v>
      </c>
    </row>
    <row r="12" spans="2:29" s="29" customFormat="1" ht="33.75">
      <c r="B12" s="30"/>
      <c r="C12" s="31" t="s">
        <v>33</v>
      </c>
      <c r="D12" s="32" t="s">
        <v>34</v>
      </c>
      <c r="E12" s="33" t="s">
        <v>35</v>
      </c>
      <c r="F12" s="6" t="str">
        <f aca="true" t="shared" si="1" ref="F12:F59">L$1</f>
        <v>Наименование муниципального района (города)</v>
      </c>
      <c r="G12" s="34"/>
      <c r="H12" s="35"/>
      <c r="I12" s="36" t="s">
        <v>36</v>
      </c>
      <c r="J12" s="34"/>
      <c r="K12" s="37" t="s">
        <v>36</v>
      </c>
      <c r="L12" s="37" t="s">
        <v>36</v>
      </c>
      <c r="M12" s="38">
        <f>H12*J12*12/1000</f>
        <v>0</v>
      </c>
      <c r="N12" s="34"/>
      <c r="O12" s="35"/>
      <c r="P12" s="36" t="s">
        <v>36</v>
      </c>
      <c r="Q12" s="34"/>
      <c r="R12" s="37" t="s">
        <v>36</v>
      </c>
      <c r="S12" s="37" t="s">
        <v>36</v>
      </c>
      <c r="T12" s="38">
        <f>O12*Q12*12/1000</f>
        <v>0</v>
      </c>
      <c r="U12" s="34"/>
      <c r="V12" s="35"/>
      <c r="W12" s="36" t="s">
        <v>36</v>
      </c>
      <c r="X12" s="34"/>
      <c r="Y12" s="37" t="s">
        <v>36</v>
      </c>
      <c r="Z12" s="37" t="s">
        <v>36</v>
      </c>
      <c r="AA12" s="38">
        <f>V12*X12*12/1000</f>
        <v>0</v>
      </c>
      <c r="AB12" s="29" t="s">
        <v>37</v>
      </c>
      <c r="AC12" s="39" t="s">
        <v>38</v>
      </c>
    </row>
    <row r="13" spans="2:29" s="29" customFormat="1" ht="12.75">
      <c r="B13" s="30"/>
      <c r="C13" s="31" t="s">
        <v>39</v>
      </c>
      <c r="D13" s="40" t="s">
        <v>40</v>
      </c>
      <c r="E13" s="33" t="s">
        <v>41</v>
      </c>
      <c r="F13" s="6" t="str">
        <f t="shared" si="1"/>
        <v>Наименование муниципального района (города)</v>
      </c>
      <c r="G13" s="34"/>
      <c r="H13" s="35"/>
      <c r="I13" s="41" t="s">
        <v>36</v>
      </c>
      <c r="J13" s="37" t="s">
        <v>36</v>
      </c>
      <c r="K13" s="42"/>
      <c r="L13" s="37" t="s">
        <v>36</v>
      </c>
      <c r="M13" s="38">
        <f>H13*K13*12/1000</f>
        <v>0</v>
      </c>
      <c r="N13" s="34"/>
      <c r="O13" s="35"/>
      <c r="P13" s="41" t="s">
        <v>36</v>
      </c>
      <c r="Q13" s="37" t="s">
        <v>36</v>
      </c>
      <c r="R13" s="42"/>
      <c r="S13" s="37" t="s">
        <v>36</v>
      </c>
      <c r="T13" s="38">
        <f>O13*R13*12/1000</f>
        <v>0</v>
      </c>
      <c r="U13" s="34"/>
      <c r="V13" s="35"/>
      <c r="W13" s="41" t="s">
        <v>36</v>
      </c>
      <c r="X13" s="37" t="s">
        <v>36</v>
      </c>
      <c r="Y13" s="42"/>
      <c r="Z13" s="37" t="s">
        <v>36</v>
      </c>
      <c r="AA13" s="38">
        <f>V13*Y13*12/1000</f>
        <v>0</v>
      </c>
      <c r="AB13" s="29" t="s">
        <v>42</v>
      </c>
      <c r="AC13" s="39" t="s">
        <v>40</v>
      </c>
    </row>
    <row r="14" spans="2:29" s="29" customFormat="1" ht="33.75">
      <c r="B14" s="30"/>
      <c r="C14" s="31" t="s">
        <v>43</v>
      </c>
      <c r="D14" s="43" t="s">
        <v>44</v>
      </c>
      <c r="E14" s="44" t="s">
        <v>35</v>
      </c>
      <c r="F14" s="6" t="str">
        <f t="shared" si="1"/>
        <v>Наименование муниципального района (города)</v>
      </c>
      <c r="G14" s="45"/>
      <c r="H14" s="46"/>
      <c r="I14" s="47" t="s">
        <v>36</v>
      </c>
      <c r="J14" s="45"/>
      <c r="K14" s="37" t="s">
        <v>36</v>
      </c>
      <c r="L14" s="37" t="s">
        <v>36</v>
      </c>
      <c r="M14" s="38">
        <f>H14*J14*12/1000</f>
        <v>0</v>
      </c>
      <c r="N14" s="45"/>
      <c r="O14" s="46"/>
      <c r="P14" s="47" t="s">
        <v>36</v>
      </c>
      <c r="Q14" s="45"/>
      <c r="R14" s="37" t="s">
        <v>36</v>
      </c>
      <c r="S14" s="37" t="s">
        <v>36</v>
      </c>
      <c r="T14" s="38">
        <f>O14*Q14*12/1000</f>
        <v>0</v>
      </c>
      <c r="U14" s="45"/>
      <c r="V14" s="46"/>
      <c r="W14" s="47" t="s">
        <v>36</v>
      </c>
      <c r="X14" s="45"/>
      <c r="Y14" s="37" t="s">
        <v>36</v>
      </c>
      <c r="Z14" s="37" t="s">
        <v>36</v>
      </c>
      <c r="AA14" s="38">
        <f>V14*X14*12/1000</f>
        <v>0</v>
      </c>
      <c r="AB14" s="29" t="s">
        <v>45</v>
      </c>
      <c r="AC14" s="39" t="s">
        <v>46</v>
      </c>
    </row>
    <row r="15" spans="2:29" s="29" customFormat="1" ht="23.25" thickBot="1">
      <c r="B15" s="30"/>
      <c r="C15" s="31" t="s">
        <v>47</v>
      </c>
      <c r="D15" s="48" t="s">
        <v>48</v>
      </c>
      <c r="E15" s="49" t="s">
        <v>35</v>
      </c>
      <c r="F15" s="6" t="str">
        <f t="shared" si="1"/>
        <v>Наименование муниципального района (города)</v>
      </c>
      <c r="G15" s="50"/>
      <c r="H15" s="51"/>
      <c r="I15" s="52" t="s">
        <v>36</v>
      </c>
      <c r="J15" s="50"/>
      <c r="K15" s="37" t="s">
        <v>36</v>
      </c>
      <c r="L15" s="37" t="s">
        <v>36</v>
      </c>
      <c r="M15" s="38">
        <f>H15*J15*12/1000</f>
        <v>0</v>
      </c>
      <c r="N15" s="50"/>
      <c r="O15" s="51"/>
      <c r="P15" s="52" t="s">
        <v>36</v>
      </c>
      <c r="Q15" s="50"/>
      <c r="R15" s="37" t="s">
        <v>36</v>
      </c>
      <c r="S15" s="37" t="s">
        <v>36</v>
      </c>
      <c r="T15" s="38">
        <f>O15*Q15*12/1000</f>
        <v>0</v>
      </c>
      <c r="U15" s="50"/>
      <c r="V15" s="51"/>
      <c r="W15" s="52" t="s">
        <v>36</v>
      </c>
      <c r="X15" s="50"/>
      <c r="Y15" s="37" t="s">
        <v>36</v>
      </c>
      <c r="Z15" s="37" t="s">
        <v>36</v>
      </c>
      <c r="AA15" s="38">
        <f>V15*X15*12/1000</f>
        <v>0</v>
      </c>
      <c r="AB15" s="29" t="s">
        <v>49</v>
      </c>
      <c r="AC15" s="39" t="s">
        <v>50</v>
      </c>
    </row>
    <row r="16" spans="2:29" s="22" customFormat="1" ht="16.5" thickBot="1">
      <c r="B16" s="23"/>
      <c r="C16" s="24" t="s">
        <v>51</v>
      </c>
      <c r="D16" s="53" t="s">
        <v>52</v>
      </c>
      <c r="E16" s="54"/>
      <c r="F16" s="6" t="str">
        <f t="shared" si="1"/>
        <v>Наименование муниципального района (города)</v>
      </c>
      <c r="G16" s="55"/>
      <c r="H16" s="55"/>
      <c r="I16" s="55"/>
      <c r="J16" s="55"/>
      <c r="K16" s="55"/>
      <c r="L16" s="55"/>
      <c r="M16" s="28">
        <f>M17+M27+M37+M40+M43+M48</f>
        <v>0</v>
      </c>
      <c r="N16" s="55"/>
      <c r="O16" s="55"/>
      <c r="P16" s="55"/>
      <c r="Q16" s="55"/>
      <c r="R16" s="55"/>
      <c r="S16" s="55"/>
      <c r="T16" s="28">
        <f>T17+T27+T37+T40+T43+T48</f>
        <v>0</v>
      </c>
      <c r="U16" s="55"/>
      <c r="V16" s="55"/>
      <c r="W16" s="55"/>
      <c r="X16" s="55"/>
      <c r="Y16" s="55"/>
      <c r="Z16" s="55"/>
      <c r="AA16" s="28">
        <f>AA17+AA27+AA37+AA40+AA43+AA48</f>
        <v>0</v>
      </c>
      <c r="AB16" s="22" t="s">
        <v>53</v>
      </c>
      <c r="AC16" s="6" t="s">
        <v>52</v>
      </c>
    </row>
    <row r="17" spans="2:29" s="22" customFormat="1" ht="14.25">
      <c r="B17" s="23"/>
      <c r="C17" s="56" t="s">
        <v>54</v>
      </c>
      <c r="D17" s="57" t="s">
        <v>55</v>
      </c>
      <c r="E17" s="58"/>
      <c r="F17" s="6" t="str">
        <f t="shared" si="1"/>
        <v>Наименование муниципального района (города)</v>
      </c>
      <c r="G17" s="59"/>
      <c r="H17" s="59"/>
      <c r="I17" s="59"/>
      <c r="J17" s="59"/>
      <c r="K17" s="59"/>
      <c r="L17" s="60"/>
      <c r="M17" s="61">
        <f>M18+M21+M24</f>
        <v>0</v>
      </c>
      <c r="N17" s="59"/>
      <c r="O17" s="59"/>
      <c r="P17" s="59"/>
      <c r="Q17" s="59"/>
      <c r="R17" s="59"/>
      <c r="S17" s="60"/>
      <c r="T17" s="61">
        <f>T18+T21+T24</f>
        <v>0</v>
      </c>
      <c r="U17" s="59"/>
      <c r="V17" s="59"/>
      <c r="W17" s="59"/>
      <c r="X17" s="59"/>
      <c r="Y17" s="59"/>
      <c r="Z17" s="60"/>
      <c r="AA17" s="61">
        <f>AA18+AA21+AA24</f>
        <v>0</v>
      </c>
      <c r="AB17" s="22" t="s">
        <v>56</v>
      </c>
      <c r="AC17" s="62" t="s">
        <v>55</v>
      </c>
    </row>
    <row r="18" spans="2:30" ht="22.5">
      <c r="B18" s="63"/>
      <c r="C18" s="64" t="s">
        <v>57</v>
      </c>
      <c r="D18" s="32" t="s">
        <v>58</v>
      </c>
      <c r="E18" s="33"/>
      <c r="F18" s="6" t="str">
        <f t="shared" si="1"/>
        <v>Наименование муниципального района (города)</v>
      </c>
      <c r="G18" s="37" t="s">
        <v>36</v>
      </c>
      <c r="H18" s="37" t="s">
        <v>36</v>
      </c>
      <c r="I18" s="37" t="s">
        <v>36</v>
      </c>
      <c r="J18" s="37" t="s">
        <v>36</v>
      </c>
      <c r="K18" s="37" t="s">
        <v>36</v>
      </c>
      <c r="L18" s="37" t="s">
        <v>36</v>
      </c>
      <c r="M18" s="38">
        <f>M19+M20</f>
        <v>0</v>
      </c>
      <c r="N18" s="37" t="s">
        <v>36</v>
      </c>
      <c r="O18" s="37" t="s">
        <v>36</v>
      </c>
      <c r="P18" s="37" t="s">
        <v>36</v>
      </c>
      <c r="Q18" s="37" t="s">
        <v>36</v>
      </c>
      <c r="R18" s="37" t="s">
        <v>36</v>
      </c>
      <c r="S18" s="37" t="s">
        <v>36</v>
      </c>
      <c r="T18" s="38">
        <f>T19+T20</f>
        <v>0</v>
      </c>
      <c r="U18" s="37" t="s">
        <v>36</v>
      </c>
      <c r="V18" s="37" t="s">
        <v>36</v>
      </c>
      <c r="W18" s="37" t="s">
        <v>36</v>
      </c>
      <c r="X18" s="37" t="s">
        <v>36</v>
      </c>
      <c r="Y18" s="37" t="s">
        <v>36</v>
      </c>
      <c r="Z18" s="37" t="s">
        <v>36</v>
      </c>
      <c r="AA18" s="38">
        <f>AA19+AA20</f>
        <v>0</v>
      </c>
      <c r="AB18" s="22" t="s">
        <v>59</v>
      </c>
      <c r="AC18" s="6" t="s">
        <v>60</v>
      </c>
      <c r="AD18" s="1"/>
    </row>
    <row r="19" spans="2:30" ht="12.75">
      <c r="B19" s="63"/>
      <c r="C19" s="65" t="s">
        <v>61</v>
      </c>
      <c r="D19" s="66" t="s">
        <v>62</v>
      </c>
      <c r="E19" s="44" t="s">
        <v>63</v>
      </c>
      <c r="F19" s="6" t="str">
        <f t="shared" si="1"/>
        <v>Наименование муниципального района (города)</v>
      </c>
      <c r="G19" s="67"/>
      <c r="H19" s="68"/>
      <c r="I19" s="37" t="s">
        <v>36</v>
      </c>
      <c r="J19" s="37" t="s">
        <v>36</v>
      </c>
      <c r="K19" s="37" t="s">
        <v>36</v>
      </c>
      <c r="L19" s="69"/>
      <c r="M19" s="70">
        <f>L19*H19/1000</f>
        <v>0</v>
      </c>
      <c r="N19" s="67"/>
      <c r="O19" s="68"/>
      <c r="P19" s="37" t="s">
        <v>36</v>
      </c>
      <c r="Q19" s="37" t="s">
        <v>36</v>
      </c>
      <c r="R19" s="37" t="s">
        <v>36</v>
      </c>
      <c r="S19" s="69"/>
      <c r="T19" s="70">
        <f>S19*O19/1000</f>
        <v>0</v>
      </c>
      <c r="U19" s="67"/>
      <c r="V19" s="68"/>
      <c r="W19" s="37" t="s">
        <v>36</v>
      </c>
      <c r="X19" s="37" t="s">
        <v>36</v>
      </c>
      <c r="Y19" s="37" t="s">
        <v>36</v>
      </c>
      <c r="Z19" s="69"/>
      <c r="AA19" s="70">
        <f>Z19*V19/1000</f>
        <v>0</v>
      </c>
      <c r="AB19" s="22" t="s">
        <v>64</v>
      </c>
      <c r="AC19" s="6" t="s">
        <v>62</v>
      </c>
      <c r="AD19" s="1"/>
    </row>
    <row r="20" spans="2:30" ht="12.75">
      <c r="B20" s="63"/>
      <c r="C20" s="65" t="s">
        <v>65</v>
      </c>
      <c r="D20" s="66" t="s">
        <v>66</v>
      </c>
      <c r="E20" s="44" t="s">
        <v>41</v>
      </c>
      <c r="F20" s="6" t="str">
        <f t="shared" si="1"/>
        <v>Наименование муниципального района (города)</v>
      </c>
      <c r="G20" s="67"/>
      <c r="H20" s="68"/>
      <c r="I20" s="68"/>
      <c r="J20" s="37" t="s">
        <v>36</v>
      </c>
      <c r="K20" s="68"/>
      <c r="L20" s="37" t="s">
        <v>36</v>
      </c>
      <c r="M20" s="70">
        <f>K20*I20*H20*12/1000</f>
        <v>0</v>
      </c>
      <c r="N20" s="67"/>
      <c r="O20" s="68"/>
      <c r="P20" s="68"/>
      <c r="Q20" s="37" t="s">
        <v>36</v>
      </c>
      <c r="R20" s="68"/>
      <c r="S20" s="37" t="s">
        <v>36</v>
      </c>
      <c r="T20" s="70">
        <f>R20*P20*O20*12/1000</f>
        <v>0</v>
      </c>
      <c r="U20" s="67"/>
      <c r="V20" s="68"/>
      <c r="W20" s="68"/>
      <c r="X20" s="37" t="s">
        <v>36</v>
      </c>
      <c r="Y20" s="68"/>
      <c r="Z20" s="37" t="s">
        <v>36</v>
      </c>
      <c r="AA20" s="70">
        <f>Y20*W20*V20*12/1000</f>
        <v>0</v>
      </c>
      <c r="AB20" s="22" t="s">
        <v>67</v>
      </c>
      <c r="AC20" s="6" t="s">
        <v>66</v>
      </c>
      <c r="AD20" s="1"/>
    </row>
    <row r="21" spans="2:30" ht="22.5">
      <c r="B21" s="63"/>
      <c r="C21" s="71" t="s">
        <v>68</v>
      </c>
      <c r="D21" s="32" t="s">
        <v>69</v>
      </c>
      <c r="E21" s="44"/>
      <c r="F21" s="6" t="str">
        <f t="shared" si="1"/>
        <v>Наименование муниципального района (города)</v>
      </c>
      <c r="G21" s="37" t="s">
        <v>36</v>
      </c>
      <c r="H21" s="37" t="s">
        <v>36</v>
      </c>
      <c r="I21" s="37" t="s">
        <v>36</v>
      </c>
      <c r="J21" s="37" t="s">
        <v>36</v>
      </c>
      <c r="K21" s="37" t="s">
        <v>36</v>
      </c>
      <c r="L21" s="37" t="s">
        <v>36</v>
      </c>
      <c r="M21" s="72">
        <f>M22+M23</f>
        <v>0</v>
      </c>
      <c r="N21" s="37" t="s">
        <v>36</v>
      </c>
      <c r="O21" s="37" t="s">
        <v>36</v>
      </c>
      <c r="P21" s="37" t="s">
        <v>36</v>
      </c>
      <c r="Q21" s="37" t="s">
        <v>36</v>
      </c>
      <c r="R21" s="37" t="s">
        <v>36</v>
      </c>
      <c r="S21" s="37" t="s">
        <v>36</v>
      </c>
      <c r="T21" s="72">
        <f>T22+T23</f>
        <v>0</v>
      </c>
      <c r="U21" s="37" t="s">
        <v>36</v>
      </c>
      <c r="V21" s="37" t="s">
        <v>36</v>
      </c>
      <c r="W21" s="37" t="s">
        <v>36</v>
      </c>
      <c r="X21" s="37" t="s">
        <v>36</v>
      </c>
      <c r="Y21" s="37" t="s">
        <v>36</v>
      </c>
      <c r="Z21" s="37" t="s">
        <v>36</v>
      </c>
      <c r="AA21" s="72">
        <f>AA22+AA23</f>
        <v>0</v>
      </c>
      <c r="AB21" s="22" t="s">
        <v>70</v>
      </c>
      <c r="AC21" s="6" t="s">
        <v>69</v>
      </c>
      <c r="AD21" s="1"/>
    </row>
    <row r="22" spans="2:253" ht="12.75">
      <c r="B22" s="63"/>
      <c r="C22" s="65" t="s">
        <v>71</v>
      </c>
      <c r="D22" s="66" t="s">
        <v>62</v>
      </c>
      <c r="E22" s="44" t="s">
        <v>63</v>
      </c>
      <c r="F22" s="6" t="str">
        <f t="shared" si="1"/>
        <v>Наименование муниципального района (города)</v>
      </c>
      <c r="G22" s="67"/>
      <c r="H22" s="68"/>
      <c r="I22" s="37" t="s">
        <v>36</v>
      </c>
      <c r="J22" s="37" t="s">
        <v>36</v>
      </c>
      <c r="K22" s="37" t="s">
        <v>36</v>
      </c>
      <c r="L22" s="73"/>
      <c r="M22" s="70">
        <f>L22*H22/1000</f>
        <v>0</v>
      </c>
      <c r="N22" s="67"/>
      <c r="O22" s="68"/>
      <c r="P22" s="37" t="s">
        <v>36</v>
      </c>
      <c r="Q22" s="37" t="s">
        <v>36</v>
      </c>
      <c r="R22" s="37" t="s">
        <v>36</v>
      </c>
      <c r="S22" s="73"/>
      <c r="T22" s="70">
        <f>S22*O22/1000</f>
        <v>0</v>
      </c>
      <c r="U22" s="67"/>
      <c r="V22" s="68"/>
      <c r="W22" s="37" t="s">
        <v>36</v>
      </c>
      <c r="X22" s="37" t="s">
        <v>36</v>
      </c>
      <c r="Y22" s="37" t="s">
        <v>36</v>
      </c>
      <c r="Z22" s="73"/>
      <c r="AA22" s="70">
        <f>Z22*V22/1000</f>
        <v>0</v>
      </c>
      <c r="AB22" s="22" t="s">
        <v>72</v>
      </c>
      <c r="AC22" s="6" t="s">
        <v>62</v>
      </c>
      <c r="AD22" s="1"/>
      <c r="AG22" s="74"/>
      <c r="AH22" s="2"/>
      <c r="AI22" s="4"/>
      <c r="AJ22" s="5"/>
      <c r="AK22" s="5"/>
      <c r="AO22" s="74"/>
      <c r="AP22" s="2"/>
      <c r="AQ22" s="4"/>
      <c r="AR22" s="5"/>
      <c r="AS22" s="5"/>
      <c r="AW22" s="74"/>
      <c r="AX22" s="2"/>
      <c r="AY22" s="4"/>
      <c r="AZ22" s="5"/>
      <c r="BA22" s="5"/>
      <c r="BE22" s="74"/>
      <c r="BF22" s="2"/>
      <c r="BG22" s="4"/>
      <c r="BH22" s="5"/>
      <c r="BI22" s="5"/>
      <c r="BM22" s="74"/>
      <c r="BN22" s="2"/>
      <c r="BO22" s="4"/>
      <c r="BP22" s="5"/>
      <c r="BQ22" s="5"/>
      <c r="BU22" s="74"/>
      <c r="BV22" s="2"/>
      <c r="BW22" s="4"/>
      <c r="BX22" s="5"/>
      <c r="BY22" s="5"/>
      <c r="CC22" s="74"/>
      <c r="CD22" s="2"/>
      <c r="CE22" s="4"/>
      <c r="CF22" s="5"/>
      <c r="CG22" s="5"/>
      <c r="CK22" s="74"/>
      <c r="CL22" s="2"/>
      <c r="CM22" s="4"/>
      <c r="CN22" s="5"/>
      <c r="CO22" s="5"/>
      <c r="CS22" s="74"/>
      <c r="CT22" s="2"/>
      <c r="CU22" s="4"/>
      <c r="CV22" s="5"/>
      <c r="CW22" s="5"/>
      <c r="DA22" s="74"/>
      <c r="DB22" s="2"/>
      <c r="DC22" s="4"/>
      <c r="DD22" s="5"/>
      <c r="DE22" s="5"/>
      <c r="DI22" s="74"/>
      <c r="DJ22" s="2"/>
      <c r="DK22" s="4"/>
      <c r="DL22" s="5"/>
      <c r="DM22" s="5"/>
      <c r="DQ22" s="74"/>
      <c r="DR22" s="2"/>
      <c r="DS22" s="4"/>
      <c r="DT22" s="5"/>
      <c r="DU22" s="5"/>
      <c r="DY22" s="74"/>
      <c r="DZ22" s="2"/>
      <c r="EA22" s="4"/>
      <c r="EB22" s="5"/>
      <c r="EC22" s="5"/>
      <c r="EG22" s="74"/>
      <c r="EH22" s="2"/>
      <c r="EI22" s="4"/>
      <c r="EJ22" s="5"/>
      <c r="EK22" s="5"/>
      <c r="EO22" s="74"/>
      <c r="EP22" s="2"/>
      <c r="EQ22" s="4"/>
      <c r="ER22" s="5"/>
      <c r="ES22" s="5"/>
      <c r="EW22" s="74"/>
      <c r="EX22" s="2"/>
      <c r="EY22" s="4"/>
      <c r="EZ22" s="5"/>
      <c r="FA22" s="5"/>
      <c r="FE22" s="74"/>
      <c r="FF22" s="2"/>
      <c r="FG22" s="4"/>
      <c r="FH22" s="5"/>
      <c r="FI22" s="5"/>
      <c r="FM22" s="74"/>
      <c r="FN22" s="2"/>
      <c r="FO22" s="4"/>
      <c r="FP22" s="5"/>
      <c r="FQ22" s="5"/>
      <c r="FU22" s="74"/>
      <c r="FV22" s="2"/>
      <c r="FW22" s="4"/>
      <c r="FX22" s="5"/>
      <c r="FY22" s="5"/>
      <c r="GC22" s="74"/>
      <c r="GD22" s="2"/>
      <c r="GE22" s="4"/>
      <c r="GF22" s="5"/>
      <c r="GG22" s="5"/>
      <c r="GK22" s="74"/>
      <c r="GL22" s="2"/>
      <c r="GM22" s="4"/>
      <c r="GN22" s="5"/>
      <c r="GO22" s="5"/>
      <c r="GS22" s="74"/>
      <c r="GT22" s="2"/>
      <c r="GU22" s="4"/>
      <c r="GV22" s="5"/>
      <c r="GW22" s="5"/>
      <c r="HA22" s="74"/>
      <c r="HB22" s="2"/>
      <c r="HC22" s="4"/>
      <c r="HD22" s="5"/>
      <c r="HE22" s="5"/>
      <c r="HI22" s="74"/>
      <c r="HJ22" s="2"/>
      <c r="HK22" s="4"/>
      <c r="HL22" s="5"/>
      <c r="HM22" s="5"/>
      <c r="HQ22" s="74"/>
      <c r="HR22" s="2"/>
      <c r="HS22" s="4"/>
      <c r="HT22" s="5"/>
      <c r="HU22" s="5"/>
      <c r="HY22" s="74"/>
      <c r="HZ22" s="2"/>
      <c r="IA22" s="4"/>
      <c r="IB22" s="5"/>
      <c r="IC22" s="5"/>
      <c r="IG22" s="74"/>
      <c r="IH22" s="2"/>
      <c r="II22" s="4"/>
      <c r="IJ22" s="5"/>
      <c r="IK22" s="5"/>
      <c r="IO22" s="74"/>
      <c r="IP22" s="2"/>
      <c r="IQ22" s="4"/>
      <c r="IR22" s="5"/>
      <c r="IS22" s="5"/>
    </row>
    <row r="23" spans="2:253" ht="12.75">
      <c r="B23" s="63"/>
      <c r="C23" s="65" t="s">
        <v>73</v>
      </c>
      <c r="D23" s="66" t="s">
        <v>66</v>
      </c>
      <c r="E23" s="44" t="s">
        <v>41</v>
      </c>
      <c r="F23" s="6" t="str">
        <f t="shared" si="1"/>
        <v>Наименование муниципального района (города)</v>
      </c>
      <c r="G23" s="67"/>
      <c r="H23" s="68"/>
      <c r="I23" s="68"/>
      <c r="J23" s="37" t="s">
        <v>36</v>
      </c>
      <c r="K23" s="73"/>
      <c r="L23" s="37" t="s">
        <v>36</v>
      </c>
      <c r="M23" s="70">
        <f>K23*I23*H23*12/1000</f>
        <v>0</v>
      </c>
      <c r="N23" s="67"/>
      <c r="O23" s="68"/>
      <c r="P23" s="68"/>
      <c r="Q23" s="37" t="s">
        <v>36</v>
      </c>
      <c r="R23" s="73"/>
      <c r="S23" s="37" t="s">
        <v>36</v>
      </c>
      <c r="T23" s="70">
        <f>R23*P23*O23*12/1000</f>
        <v>0</v>
      </c>
      <c r="U23" s="67"/>
      <c r="V23" s="68"/>
      <c r="W23" s="68"/>
      <c r="X23" s="37" t="s">
        <v>36</v>
      </c>
      <c r="Y23" s="73"/>
      <c r="Z23" s="37" t="s">
        <v>36</v>
      </c>
      <c r="AA23" s="70">
        <f>Y23*W23*V23*12/1000</f>
        <v>0</v>
      </c>
      <c r="AB23" s="22" t="s">
        <v>74</v>
      </c>
      <c r="AC23" s="6" t="s">
        <v>66</v>
      </c>
      <c r="AD23" s="1"/>
      <c r="AG23" s="74"/>
      <c r="AH23" s="2"/>
      <c r="AI23" s="4"/>
      <c r="AJ23" s="5"/>
      <c r="AK23" s="5"/>
      <c r="AO23" s="74"/>
      <c r="AP23" s="2"/>
      <c r="AQ23" s="4"/>
      <c r="AR23" s="5"/>
      <c r="AS23" s="5"/>
      <c r="AW23" s="74"/>
      <c r="AX23" s="2"/>
      <c r="AY23" s="4"/>
      <c r="AZ23" s="5"/>
      <c r="BA23" s="5"/>
      <c r="BE23" s="74"/>
      <c r="BF23" s="2"/>
      <c r="BG23" s="4"/>
      <c r="BH23" s="5"/>
      <c r="BI23" s="5"/>
      <c r="BM23" s="74"/>
      <c r="BN23" s="2"/>
      <c r="BO23" s="4"/>
      <c r="BP23" s="5"/>
      <c r="BQ23" s="5"/>
      <c r="BU23" s="74"/>
      <c r="BV23" s="2"/>
      <c r="BW23" s="4"/>
      <c r="BX23" s="5"/>
      <c r="BY23" s="5"/>
      <c r="CC23" s="74"/>
      <c r="CD23" s="2"/>
      <c r="CE23" s="4"/>
      <c r="CF23" s="5"/>
      <c r="CG23" s="5"/>
      <c r="CK23" s="74"/>
      <c r="CL23" s="2"/>
      <c r="CM23" s="4"/>
      <c r="CN23" s="5"/>
      <c r="CO23" s="5"/>
      <c r="CS23" s="74"/>
      <c r="CT23" s="2"/>
      <c r="CU23" s="4"/>
      <c r="CV23" s="5"/>
      <c r="CW23" s="5"/>
      <c r="DA23" s="74"/>
      <c r="DB23" s="2"/>
      <c r="DC23" s="4"/>
      <c r="DD23" s="5"/>
      <c r="DE23" s="5"/>
      <c r="DI23" s="74"/>
      <c r="DJ23" s="2"/>
      <c r="DK23" s="4"/>
      <c r="DL23" s="5"/>
      <c r="DM23" s="5"/>
      <c r="DQ23" s="74"/>
      <c r="DR23" s="2"/>
      <c r="DS23" s="4"/>
      <c r="DT23" s="5"/>
      <c r="DU23" s="5"/>
      <c r="DY23" s="74"/>
      <c r="DZ23" s="2"/>
      <c r="EA23" s="4"/>
      <c r="EB23" s="5"/>
      <c r="EC23" s="5"/>
      <c r="EG23" s="74"/>
      <c r="EH23" s="2"/>
      <c r="EI23" s="4"/>
      <c r="EJ23" s="5"/>
      <c r="EK23" s="5"/>
      <c r="EO23" s="74"/>
      <c r="EP23" s="2"/>
      <c r="EQ23" s="4"/>
      <c r="ER23" s="5"/>
      <c r="ES23" s="5"/>
      <c r="EW23" s="74"/>
      <c r="EX23" s="2"/>
      <c r="EY23" s="4"/>
      <c r="EZ23" s="5"/>
      <c r="FA23" s="5"/>
      <c r="FE23" s="74"/>
      <c r="FF23" s="2"/>
      <c r="FG23" s="4"/>
      <c r="FH23" s="5"/>
      <c r="FI23" s="5"/>
      <c r="FM23" s="74"/>
      <c r="FN23" s="2"/>
      <c r="FO23" s="4"/>
      <c r="FP23" s="5"/>
      <c r="FQ23" s="5"/>
      <c r="FU23" s="74"/>
      <c r="FV23" s="2"/>
      <c r="FW23" s="4"/>
      <c r="FX23" s="5"/>
      <c r="FY23" s="5"/>
      <c r="GC23" s="74"/>
      <c r="GD23" s="2"/>
      <c r="GE23" s="4"/>
      <c r="GF23" s="5"/>
      <c r="GG23" s="5"/>
      <c r="GK23" s="74"/>
      <c r="GL23" s="2"/>
      <c r="GM23" s="4"/>
      <c r="GN23" s="5"/>
      <c r="GO23" s="5"/>
      <c r="GS23" s="74"/>
      <c r="GT23" s="2"/>
      <c r="GU23" s="4"/>
      <c r="GV23" s="5"/>
      <c r="GW23" s="5"/>
      <c r="HA23" s="74"/>
      <c r="HB23" s="2"/>
      <c r="HC23" s="4"/>
      <c r="HD23" s="5"/>
      <c r="HE23" s="5"/>
      <c r="HI23" s="74"/>
      <c r="HJ23" s="2"/>
      <c r="HK23" s="4"/>
      <c r="HL23" s="5"/>
      <c r="HM23" s="5"/>
      <c r="HQ23" s="74"/>
      <c r="HR23" s="2"/>
      <c r="HS23" s="4"/>
      <c r="HT23" s="5"/>
      <c r="HU23" s="5"/>
      <c r="HY23" s="74"/>
      <c r="HZ23" s="2"/>
      <c r="IA23" s="4"/>
      <c r="IB23" s="5"/>
      <c r="IC23" s="5"/>
      <c r="IG23" s="74"/>
      <c r="IH23" s="2"/>
      <c r="II23" s="4"/>
      <c r="IJ23" s="5"/>
      <c r="IK23" s="5"/>
      <c r="IO23" s="74"/>
      <c r="IP23" s="2"/>
      <c r="IQ23" s="4"/>
      <c r="IR23" s="5"/>
      <c r="IS23" s="5"/>
    </row>
    <row r="24" spans="2:253" ht="22.5">
      <c r="B24" s="63"/>
      <c r="C24" s="75" t="s">
        <v>75</v>
      </c>
      <c r="D24" s="32" t="s">
        <v>76</v>
      </c>
      <c r="E24" s="44"/>
      <c r="F24" s="6" t="str">
        <f t="shared" si="1"/>
        <v>Наименование муниципального района (города)</v>
      </c>
      <c r="G24" s="76" t="s">
        <v>36</v>
      </c>
      <c r="H24" s="77" t="s">
        <v>36</v>
      </c>
      <c r="I24" s="77" t="s">
        <v>36</v>
      </c>
      <c r="J24" s="76" t="s">
        <v>36</v>
      </c>
      <c r="K24" s="78" t="s">
        <v>36</v>
      </c>
      <c r="L24" s="37" t="s">
        <v>36</v>
      </c>
      <c r="M24" s="72">
        <f>M25+M26</f>
        <v>0</v>
      </c>
      <c r="N24" s="76" t="s">
        <v>36</v>
      </c>
      <c r="O24" s="77" t="s">
        <v>36</v>
      </c>
      <c r="P24" s="77" t="s">
        <v>36</v>
      </c>
      <c r="Q24" s="76" t="s">
        <v>36</v>
      </c>
      <c r="R24" s="78" t="s">
        <v>36</v>
      </c>
      <c r="S24" s="37" t="s">
        <v>36</v>
      </c>
      <c r="T24" s="72">
        <f>T25+T26</f>
        <v>0</v>
      </c>
      <c r="U24" s="76" t="s">
        <v>36</v>
      </c>
      <c r="V24" s="77" t="s">
        <v>36</v>
      </c>
      <c r="W24" s="77" t="s">
        <v>36</v>
      </c>
      <c r="X24" s="76" t="s">
        <v>36</v>
      </c>
      <c r="Y24" s="78" t="s">
        <v>36</v>
      </c>
      <c r="Z24" s="37" t="s">
        <v>36</v>
      </c>
      <c r="AA24" s="72">
        <f>AA25+AA26</f>
        <v>0</v>
      </c>
      <c r="AB24" s="22" t="s">
        <v>77</v>
      </c>
      <c r="AC24" s="6" t="s">
        <v>76</v>
      </c>
      <c r="AD24" s="1"/>
      <c r="AG24" s="74"/>
      <c r="AH24" s="2"/>
      <c r="AI24" s="4"/>
      <c r="AJ24" s="5"/>
      <c r="AK24" s="5"/>
      <c r="AO24" s="74"/>
      <c r="AP24" s="2"/>
      <c r="AQ24" s="4"/>
      <c r="AR24" s="5"/>
      <c r="AS24" s="5"/>
      <c r="AW24" s="74"/>
      <c r="AX24" s="2"/>
      <c r="AY24" s="4"/>
      <c r="AZ24" s="5"/>
      <c r="BA24" s="5"/>
      <c r="BE24" s="74"/>
      <c r="BF24" s="2"/>
      <c r="BG24" s="4"/>
      <c r="BH24" s="5"/>
      <c r="BI24" s="5"/>
      <c r="BM24" s="74"/>
      <c r="BN24" s="2"/>
      <c r="BO24" s="4"/>
      <c r="BP24" s="5"/>
      <c r="BQ24" s="5"/>
      <c r="BU24" s="74"/>
      <c r="BV24" s="2"/>
      <c r="BW24" s="4"/>
      <c r="BX24" s="5"/>
      <c r="BY24" s="5"/>
      <c r="CC24" s="74"/>
      <c r="CD24" s="2"/>
      <c r="CE24" s="4"/>
      <c r="CF24" s="5"/>
      <c r="CG24" s="5"/>
      <c r="CK24" s="74"/>
      <c r="CL24" s="2"/>
      <c r="CM24" s="4"/>
      <c r="CN24" s="5"/>
      <c r="CO24" s="5"/>
      <c r="CS24" s="74"/>
      <c r="CT24" s="2"/>
      <c r="CU24" s="4"/>
      <c r="CV24" s="5"/>
      <c r="CW24" s="5"/>
      <c r="DA24" s="74"/>
      <c r="DB24" s="2"/>
      <c r="DC24" s="4"/>
      <c r="DD24" s="5"/>
      <c r="DE24" s="5"/>
      <c r="DI24" s="74"/>
      <c r="DJ24" s="2"/>
      <c r="DK24" s="4"/>
      <c r="DL24" s="5"/>
      <c r="DM24" s="5"/>
      <c r="DQ24" s="74"/>
      <c r="DR24" s="2"/>
      <c r="DS24" s="4"/>
      <c r="DT24" s="5"/>
      <c r="DU24" s="5"/>
      <c r="DY24" s="74"/>
      <c r="DZ24" s="2"/>
      <c r="EA24" s="4"/>
      <c r="EB24" s="5"/>
      <c r="EC24" s="5"/>
      <c r="EG24" s="74"/>
      <c r="EH24" s="2"/>
      <c r="EI24" s="4"/>
      <c r="EJ24" s="5"/>
      <c r="EK24" s="5"/>
      <c r="EO24" s="74"/>
      <c r="EP24" s="2"/>
      <c r="EQ24" s="4"/>
      <c r="ER24" s="5"/>
      <c r="ES24" s="5"/>
      <c r="EW24" s="74"/>
      <c r="EX24" s="2"/>
      <c r="EY24" s="4"/>
      <c r="EZ24" s="5"/>
      <c r="FA24" s="5"/>
      <c r="FE24" s="74"/>
      <c r="FF24" s="2"/>
      <c r="FG24" s="4"/>
      <c r="FH24" s="5"/>
      <c r="FI24" s="5"/>
      <c r="FM24" s="74"/>
      <c r="FN24" s="2"/>
      <c r="FO24" s="4"/>
      <c r="FP24" s="5"/>
      <c r="FQ24" s="5"/>
      <c r="FU24" s="74"/>
      <c r="FV24" s="2"/>
      <c r="FW24" s="4"/>
      <c r="FX24" s="5"/>
      <c r="FY24" s="5"/>
      <c r="GC24" s="74"/>
      <c r="GD24" s="2"/>
      <c r="GE24" s="4"/>
      <c r="GF24" s="5"/>
      <c r="GG24" s="5"/>
      <c r="GK24" s="74"/>
      <c r="GL24" s="2"/>
      <c r="GM24" s="4"/>
      <c r="GN24" s="5"/>
      <c r="GO24" s="5"/>
      <c r="GS24" s="74"/>
      <c r="GT24" s="2"/>
      <c r="GU24" s="4"/>
      <c r="GV24" s="5"/>
      <c r="GW24" s="5"/>
      <c r="HA24" s="74"/>
      <c r="HB24" s="2"/>
      <c r="HC24" s="4"/>
      <c r="HD24" s="5"/>
      <c r="HE24" s="5"/>
      <c r="HI24" s="74"/>
      <c r="HJ24" s="2"/>
      <c r="HK24" s="4"/>
      <c r="HL24" s="5"/>
      <c r="HM24" s="5"/>
      <c r="HQ24" s="74"/>
      <c r="HR24" s="2"/>
      <c r="HS24" s="4"/>
      <c r="HT24" s="5"/>
      <c r="HU24" s="5"/>
      <c r="HY24" s="74"/>
      <c r="HZ24" s="2"/>
      <c r="IA24" s="4"/>
      <c r="IB24" s="5"/>
      <c r="IC24" s="5"/>
      <c r="IG24" s="74"/>
      <c r="IH24" s="2"/>
      <c r="II24" s="4"/>
      <c r="IJ24" s="5"/>
      <c r="IK24" s="5"/>
      <c r="IO24" s="74"/>
      <c r="IP24" s="2"/>
      <c r="IQ24" s="4"/>
      <c r="IR24" s="5"/>
      <c r="IS24" s="5"/>
    </row>
    <row r="25" spans="2:253" ht="12.75">
      <c r="B25" s="63"/>
      <c r="C25" s="65" t="s">
        <v>78</v>
      </c>
      <c r="D25" s="79" t="s">
        <v>62</v>
      </c>
      <c r="E25" s="44" t="s">
        <v>63</v>
      </c>
      <c r="F25" s="6" t="str">
        <f t="shared" si="1"/>
        <v>Наименование муниципального района (города)</v>
      </c>
      <c r="G25" s="67"/>
      <c r="H25" s="68"/>
      <c r="I25" s="37" t="s">
        <v>36</v>
      </c>
      <c r="J25" s="37" t="s">
        <v>36</v>
      </c>
      <c r="K25" s="37" t="s">
        <v>36</v>
      </c>
      <c r="L25" s="73"/>
      <c r="M25" s="70">
        <f>L25*H25/1000</f>
        <v>0</v>
      </c>
      <c r="N25" s="67"/>
      <c r="O25" s="68"/>
      <c r="P25" s="37" t="s">
        <v>36</v>
      </c>
      <c r="Q25" s="37" t="s">
        <v>36</v>
      </c>
      <c r="R25" s="37" t="s">
        <v>36</v>
      </c>
      <c r="S25" s="73"/>
      <c r="T25" s="70">
        <f>S25*O25/1000</f>
        <v>0</v>
      </c>
      <c r="U25" s="67"/>
      <c r="V25" s="68"/>
      <c r="W25" s="37" t="s">
        <v>36</v>
      </c>
      <c r="X25" s="37" t="s">
        <v>36</v>
      </c>
      <c r="Y25" s="37" t="s">
        <v>36</v>
      </c>
      <c r="Z25" s="73"/>
      <c r="AA25" s="70">
        <f>Z25*V25/1000</f>
        <v>0</v>
      </c>
      <c r="AB25" s="22" t="s">
        <v>79</v>
      </c>
      <c r="AC25" s="6" t="s">
        <v>62</v>
      </c>
      <c r="AD25" s="1"/>
      <c r="AG25" s="74"/>
      <c r="AH25" s="2"/>
      <c r="AI25" s="4"/>
      <c r="AJ25" s="5"/>
      <c r="AK25" s="5"/>
      <c r="AO25" s="74"/>
      <c r="AP25" s="2"/>
      <c r="AQ25" s="4"/>
      <c r="AR25" s="5"/>
      <c r="AS25" s="5"/>
      <c r="AW25" s="74"/>
      <c r="AX25" s="2"/>
      <c r="AY25" s="4"/>
      <c r="AZ25" s="5"/>
      <c r="BA25" s="5"/>
      <c r="BE25" s="74"/>
      <c r="BF25" s="2"/>
      <c r="BG25" s="4"/>
      <c r="BH25" s="5"/>
      <c r="BI25" s="5"/>
      <c r="BM25" s="74"/>
      <c r="BN25" s="2"/>
      <c r="BO25" s="4"/>
      <c r="BP25" s="5"/>
      <c r="BQ25" s="5"/>
      <c r="BU25" s="74"/>
      <c r="BV25" s="2"/>
      <c r="BW25" s="4"/>
      <c r="BX25" s="5"/>
      <c r="BY25" s="5"/>
      <c r="CC25" s="74"/>
      <c r="CD25" s="2"/>
      <c r="CE25" s="4"/>
      <c r="CF25" s="5"/>
      <c r="CG25" s="5"/>
      <c r="CK25" s="74"/>
      <c r="CL25" s="2"/>
      <c r="CM25" s="4"/>
      <c r="CN25" s="5"/>
      <c r="CO25" s="5"/>
      <c r="CS25" s="74"/>
      <c r="CT25" s="2"/>
      <c r="CU25" s="4"/>
      <c r="CV25" s="5"/>
      <c r="CW25" s="5"/>
      <c r="DA25" s="74"/>
      <c r="DB25" s="2"/>
      <c r="DC25" s="4"/>
      <c r="DD25" s="5"/>
      <c r="DE25" s="5"/>
      <c r="DI25" s="74"/>
      <c r="DJ25" s="2"/>
      <c r="DK25" s="4"/>
      <c r="DL25" s="5"/>
      <c r="DM25" s="5"/>
      <c r="DQ25" s="74"/>
      <c r="DR25" s="2"/>
      <c r="DS25" s="4"/>
      <c r="DT25" s="5"/>
      <c r="DU25" s="5"/>
      <c r="DY25" s="74"/>
      <c r="DZ25" s="2"/>
      <c r="EA25" s="4"/>
      <c r="EB25" s="5"/>
      <c r="EC25" s="5"/>
      <c r="EG25" s="74"/>
      <c r="EH25" s="2"/>
      <c r="EI25" s="4"/>
      <c r="EJ25" s="5"/>
      <c r="EK25" s="5"/>
      <c r="EO25" s="74"/>
      <c r="EP25" s="2"/>
      <c r="EQ25" s="4"/>
      <c r="ER25" s="5"/>
      <c r="ES25" s="5"/>
      <c r="EW25" s="74"/>
      <c r="EX25" s="2"/>
      <c r="EY25" s="4"/>
      <c r="EZ25" s="5"/>
      <c r="FA25" s="5"/>
      <c r="FE25" s="74"/>
      <c r="FF25" s="2"/>
      <c r="FG25" s="4"/>
      <c r="FH25" s="5"/>
      <c r="FI25" s="5"/>
      <c r="FM25" s="74"/>
      <c r="FN25" s="2"/>
      <c r="FO25" s="4"/>
      <c r="FP25" s="5"/>
      <c r="FQ25" s="5"/>
      <c r="FU25" s="74"/>
      <c r="FV25" s="2"/>
      <c r="FW25" s="4"/>
      <c r="FX25" s="5"/>
      <c r="FY25" s="5"/>
      <c r="GC25" s="74"/>
      <c r="GD25" s="2"/>
      <c r="GE25" s="4"/>
      <c r="GF25" s="5"/>
      <c r="GG25" s="5"/>
      <c r="GK25" s="74"/>
      <c r="GL25" s="2"/>
      <c r="GM25" s="4"/>
      <c r="GN25" s="5"/>
      <c r="GO25" s="5"/>
      <c r="GS25" s="74"/>
      <c r="GT25" s="2"/>
      <c r="GU25" s="4"/>
      <c r="GV25" s="5"/>
      <c r="GW25" s="5"/>
      <c r="HA25" s="74"/>
      <c r="HB25" s="2"/>
      <c r="HC25" s="4"/>
      <c r="HD25" s="5"/>
      <c r="HE25" s="5"/>
      <c r="HI25" s="74"/>
      <c r="HJ25" s="2"/>
      <c r="HK25" s="4"/>
      <c r="HL25" s="5"/>
      <c r="HM25" s="5"/>
      <c r="HQ25" s="74"/>
      <c r="HR25" s="2"/>
      <c r="HS25" s="4"/>
      <c r="HT25" s="5"/>
      <c r="HU25" s="5"/>
      <c r="HY25" s="74"/>
      <c r="HZ25" s="2"/>
      <c r="IA25" s="4"/>
      <c r="IB25" s="5"/>
      <c r="IC25" s="5"/>
      <c r="IG25" s="74"/>
      <c r="IH25" s="2"/>
      <c r="II25" s="4"/>
      <c r="IJ25" s="5"/>
      <c r="IK25" s="5"/>
      <c r="IO25" s="74"/>
      <c r="IP25" s="2"/>
      <c r="IQ25" s="4"/>
      <c r="IR25" s="5"/>
      <c r="IS25" s="5"/>
    </row>
    <row r="26" spans="2:253" ht="12.75">
      <c r="B26" s="63"/>
      <c r="C26" s="80" t="s">
        <v>80</v>
      </c>
      <c r="D26" s="81" t="s">
        <v>66</v>
      </c>
      <c r="E26" s="49" t="s">
        <v>41</v>
      </c>
      <c r="F26" s="6" t="str">
        <f t="shared" si="1"/>
        <v>Наименование муниципального района (города)</v>
      </c>
      <c r="G26" s="82"/>
      <c r="H26" s="83"/>
      <c r="I26" s="83"/>
      <c r="J26" s="84" t="s">
        <v>36</v>
      </c>
      <c r="K26" s="83"/>
      <c r="L26" s="84" t="s">
        <v>36</v>
      </c>
      <c r="M26" s="85">
        <f>K26*I26*H26*12/1000</f>
        <v>0</v>
      </c>
      <c r="N26" s="82"/>
      <c r="O26" s="83"/>
      <c r="P26" s="83"/>
      <c r="Q26" s="84" t="s">
        <v>36</v>
      </c>
      <c r="R26" s="83"/>
      <c r="S26" s="84" t="s">
        <v>36</v>
      </c>
      <c r="T26" s="85">
        <f>R26*P26*O26*12/1000</f>
        <v>0</v>
      </c>
      <c r="U26" s="82"/>
      <c r="V26" s="83"/>
      <c r="W26" s="83"/>
      <c r="X26" s="84" t="s">
        <v>36</v>
      </c>
      <c r="Y26" s="83"/>
      <c r="Z26" s="84" t="s">
        <v>36</v>
      </c>
      <c r="AA26" s="85">
        <f>Y26*W26*V26*12/1000</f>
        <v>0</v>
      </c>
      <c r="AB26" s="22" t="s">
        <v>81</v>
      </c>
      <c r="AC26" s="6" t="s">
        <v>66</v>
      </c>
      <c r="AD26" s="1"/>
      <c r="AG26" s="74"/>
      <c r="AH26" s="2"/>
      <c r="AI26" s="4"/>
      <c r="AJ26" s="5"/>
      <c r="AK26" s="5"/>
      <c r="AO26" s="74"/>
      <c r="AP26" s="2"/>
      <c r="AQ26" s="4"/>
      <c r="AR26" s="5"/>
      <c r="AS26" s="5"/>
      <c r="AW26" s="74"/>
      <c r="AX26" s="2"/>
      <c r="AY26" s="4"/>
      <c r="AZ26" s="5"/>
      <c r="BA26" s="5"/>
      <c r="BE26" s="74"/>
      <c r="BF26" s="2"/>
      <c r="BG26" s="4"/>
      <c r="BH26" s="5"/>
      <c r="BI26" s="5"/>
      <c r="BM26" s="74"/>
      <c r="BN26" s="2"/>
      <c r="BO26" s="4"/>
      <c r="BP26" s="5"/>
      <c r="BQ26" s="5"/>
      <c r="BU26" s="74"/>
      <c r="BV26" s="2"/>
      <c r="BW26" s="4"/>
      <c r="BX26" s="5"/>
      <c r="BY26" s="5"/>
      <c r="CC26" s="74"/>
      <c r="CD26" s="2"/>
      <c r="CE26" s="4"/>
      <c r="CF26" s="5"/>
      <c r="CG26" s="5"/>
      <c r="CK26" s="74"/>
      <c r="CL26" s="2"/>
      <c r="CM26" s="4"/>
      <c r="CN26" s="5"/>
      <c r="CO26" s="5"/>
      <c r="CS26" s="74"/>
      <c r="CT26" s="2"/>
      <c r="CU26" s="4"/>
      <c r="CV26" s="5"/>
      <c r="CW26" s="5"/>
      <c r="DA26" s="74"/>
      <c r="DB26" s="2"/>
      <c r="DC26" s="4"/>
      <c r="DD26" s="5"/>
      <c r="DE26" s="5"/>
      <c r="DI26" s="74"/>
      <c r="DJ26" s="2"/>
      <c r="DK26" s="4"/>
      <c r="DL26" s="5"/>
      <c r="DM26" s="5"/>
      <c r="DQ26" s="74"/>
      <c r="DR26" s="2"/>
      <c r="DS26" s="4"/>
      <c r="DT26" s="5"/>
      <c r="DU26" s="5"/>
      <c r="DY26" s="74"/>
      <c r="DZ26" s="2"/>
      <c r="EA26" s="4"/>
      <c r="EB26" s="5"/>
      <c r="EC26" s="5"/>
      <c r="EG26" s="74"/>
      <c r="EH26" s="2"/>
      <c r="EI26" s="4"/>
      <c r="EJ26" s="5"/>
      <c r="EK26" s="5"/>
      <c r="EO26" s="74"/>
      <c r="EP26" s="2"/>
      <c r="EQ26" s="4"/>
      <c r="ER26" s="5"/>
      <c r="ES26" s="5"/>
      <c r="EW26" s="74"/>
      <c r="EX26" s="2"/>
      <c r="EY26" s="4"/>
      <c r="EZ26" s="5"/>
      <c r="FA26" s="5"/>
      <c r="FE26" s="74"/>
      <c r="FF26" s="2"/>
      <c r="FG26" s="4"/>
      <c r="FH26" s="5"/>
      <c r="FI26" s="5"/>
      <c r="FM26" s="74"/>
      <c r="FN26" s="2"/>
      <c r="FO26" s="4"/>
      <c r="FP26" s="5"/>
      <c r="FQ26" s="5"/>
      <c r="FU26" s="74"/>
      <c r="FV26" s="2"/>
      <c r="FW26" s="4"/>
      <c r="FX26" s="5"/>
      <c r="FY26" s="5"/>
      <c r="GC26" s="74"/>
      <c r="GD26" s="2"/>
      <c r="GE26" s="4"/>
      <c r="GF26" s="5"/>
      <c r="GG26" s="5"/>
      <c r="GK26" s="74"/>
      <c r="GL26" s="2"/>
      <c r="GM26" s="4"/>
      <c r="GN26" s="5"/>
      <c r="GO26" s="5"/>
      <c r="GS26" s="74"/>
      <c r="GT26" s="2"/>
      <c r="GU26" s="4"/>
      <c r="GV26" s="5"/>
      <c r="GW26" s="5"/>
      <c r="HA26" s="74"/>
      <c r="HB26" s="2"/>
      <c r="HC26" s="4"/>
      <c r="HD26" s="5"/>
      <c r="HE26" s="5"/>
      <c r="HI26" s="74"/>
      <c r="HJ26" s="2"/>
      <c r="HK26" s="4"/>
      <c r="HL26" s="5"/>
      <c r="HM26" s="5"/>
      <c r="HQ26" s="74"/>
      <c r="HR26" s="2"/>
      <c r="HS26" s="4"/>
      <c r="HT26" s="5"/>
      <c r="HU26" s="5"/>
      <c r="HY26" s="74"/>
      <c r="HZ26" s="2"/>
      <c r="IA26" s="4"/>
      <c r="IB26" s="5"/>
      <c r="IC26" s="5"/>
      <c r="IG26" s="74"/>
      <c r="IH26" s="2"/>
      <c r="II26" s="4"/>
      <c r="IJ26" s="5"/>
      <c r="IK26" s="5"/>
      <c r="IO26" s="74"/>
      <c r="IP26" s="2"/>
      <c r="IQ26" s="4"/>
      <c r="IR26" s="5"/>
      <c r="IS26" s="5"/>
    </row>
    <row r="27" spans="2:253" ht="14.25">
      <c r="B27" s="63"/>
      <c r="C27" s="86" t="s">
        <v>82</v>
      </c>
      <c r="D27" s="87" t="s">
        <v>83</v>
      </c>
      <c r="E27" s="88"/>
      <c r="F27" s="6" t="str">
        <f t="shared" si="1"/>
        <v>Наименование муниципального района (города)</v>
      </c>
      <c r="G27" s="89"/>
      <c r="H27" s="89"/>
      <c r="I27" s="89"/>
      <c r="J27" s="89"/>
      <c r="K27" s="89"/>
      <c r="L27" s="90"/>
      <c r="M27" s="91">
        <f>M28+M31+M34</f>
        <v>0</v>
      </c>
      <c r="N27" s="89"/>
      <c r="O27" s="89"/>
      <c r="P27" s="89"/>
      <c r="Q27" s="89"/>
      <c r="R27" s="89"/>
      <c r="S27" s="90"/>
      <c r="T27" s="91">
        <f>T28+T31+T34</f>
        <v>0</v>
      </c>
      <c r="U27" s="89"/>
      <c r="V27" s="89"/>
      <c r="W27" s="89"/>
      <c r="X27" s="89"/>
      <c r="Y27" s="89"/>
      <c r="Z27" s="90"/>
      <c r="AA27" s="91">
        <f>AA28+AA31+AA34</f>
        <v>0</v>
      </c>
      <c r="AB27" s="22" t="s">
        <v>84</v>
      </c>
      <c r="AC27" s="6" t="s">
        <v>83</v>
      </c>
      <c r="AD27" s="1"/>
      <c r="AG27" s="74"/>
      <c r="AH27" s="2"/>
      <c r="AI27" s="4"/>
      <c r="AJ27" s="5"/>
      <c r="AK27" s="5"/>
      <c r="AO27" s="74"/>
      <c r="AP27" s="2"/>
      <c r="AQ27" s="4"/>
      <c r="AR27" s="5"/>
      <c r="AS27" s="5"/>
      <c r="AW27" s="74"/>
      <c r="AX27" s="2"/>
      <c r="AY27" s="4"/>
      <c r="AZ27" s="5"/>
      <c r="BA27" s="5"/>
      <c r="BE27" s="74"/>
      <c r="BF27" s="2"/>
      <c r="BG27" s="4"/>
      <c r="BH27" s="5"/>
      <c r="BI27" s="5"/>
      <c r="BM27" s="74"/>
      <c r="BN27" s="2"/>
      <c r="BO27" s="4"/>
      <c r="BP27" s="5"/>
      <c r="BQ27" s="5"/>
      <c r="BU27" s="74"/>
      <c r="BV27" s="2"/>
      <c r="BW27" s="4"/>
      <c r="BX27" s="5"/>
      <c r="BY27" s="5"/>
      <c r="CC27" s="74"/>
      <c r="CD27" s="2"/>
      <c r="CE27" s="4"/>
      <c r="CF27" s="5"/>
      <c r="CG27" s="5"/>
      <c r="CK27" s="74"/>
      <c r="CL27" s="2"/>
      <c r="CM27" s="4"/>
      <c r="CN27" s="5"/>
      <c r="CO27" s="5"/>
      <c r="CS27" s="74"/>
      <c r="CT27" s="2"/>
      <c r="CU27" s="4"/>
      <c r="CV27" s="5"/>
      <c r="CW27" s="5"/>
      <c r="DA27" s="74"/>
      <c r="DB27" s="2"/>
      <c r="DC27" s="4"/>
      <c r="DD27" s="5"/>
      <c r="DE27" s="5"/>
      <c r="DI27" s="74"/>
      <c r="DJ27" s="2"/>
      <c r="DK27" s="4"/>
      <c r="DL27" s="5"/>
      <c r="DM27" s="5"/>
      <c r="DQ27" s="74"/>
      <c r="DR27" s="2"/>
      <c r="DS27" s="4"/>
      <c r="DT27" s="5"/>
      <c r="DU27" s="5"/>
      <c r="DY27" s="74"/>
      <c r="DZ27" s="2"/>
      <c r="EA27" s="4"/>
      <c r="EB27" s="5"/>
      <c r="EC27" s="5"/>
      <c r="EG27" s="74"/>
      <c r="EH27" s="2"/>
      <c r="EI27" s="4"/>
      <c r="EJ27" s="5"/>
      <c r="EK27" s="5"/>
      <c r="EO27" s="74"/>
      <c r="EP27" s="2"/>
      <c r="EQ27" s="4"/>
      <c r="ER27" s="5"/>
      <c r="ES27" s="5"/>
      <c r="EW27" s="74"/>
      <c r="EX27" s="2"/>
      <c r="EY27" s="4"/>
      <c r="EZ27" s="5"/>
      <c r="FA27" s="5"/>
      <c r="FE27" s="74"/>
      <c r="FF27" s="2"/>
      <c r="FG27" s="4"/>
      <c r="FH27" s="5"/>
      <c r="FI27" s="5"/>
      <c r="FM27" s="74"/>
      <c r="FN27" s="2"/>
      <c r="FO27" s="4"/>
      <c r="FP27" s="5"/>
      <c r="FQ27" s="5"/>
      <c r="FU27" s="74"/>
      <c r="FV27" s="2"/>
      <c r="FW27" s="4"/>
      <c r="FX27" s="5"/>
      <c r="FY27" s="5"/>
      <c r="GC27" s="74"/>
      <c r="GD27" s="2"/>
      <c r="GE27" s="4"/>
      <c r="GF27" s="5"/>
      <c r="GG27" s="5"/>
      <c r="GK27" s="74"/>
      <c r="GL27" s="2"/>
      <c r="GM27" s="4"/>
      <c r="GN27" s="5"/>
      <c r="GO27" s="5"/>
      <c r="GS27" s="74"/>
      <c r="GT27" s="2"/>
      <c r="GU27" s="4"/>
      <c r="GV27" s="5"/>
      <c r="GW27" s="5"/>
      <c r="HA27" s="74"/>
      <c r="HB27" s="2"/>
      <c r="HC27" s="4"/>
      <c r="HD27" s="5"/>
      <c r="HE27" s="5"/>
      <c r="HI27" s="74"/>
      <c r="HJ27" s="2"/>
      <c r="HK27" s="4"/>
      <c r="HL27" s="5"/>
      <c r="HM27" s="5"/>
      <c r="HQ27" s="74"/>
      <c r="HR27" s="2"/>
      <c r="HS27" s="4"/>
      <c r="HT27" s="5"/>
      <c r="HU27" s="5"/>
      <c r="HY27" s="74"/>
      <c r="HZ27" s="2"/>
      <c r="IA27" s="4"/>
      <c r="IB27" s="5"/>
      <c r="IC27" s="5"/>
      <c r="IG27" s="74"/>
      <c r="IH27" s="2"/>
      <c r="II27" s="4"/>
      <c r="IJ27" s="5"/>
      <c r="IK27" s="5"/>
      <c r="IO27" s="74"/>
      <c r="IP27" s="2"/>
      <c r="IQ27" s="4"/>
      <c r="IR27" s="5"/>
      <c r="IS27" s="5"/>
    </row>
    <row r="28" spans="2:30" ht="22.5">
      <c r="B28" s="63"/>
      <c r="C28" s="64" t="s">
        <v>85</v>
      </c>
      <c r="D28" s="32" t="s">
        <v>86</v>
      </c>
      <c r="E28" s="33" t="s">
        <v>63</v>
      </c>
      <c r="F28" s="6" t="str">
        <f t="shared" si="1"/>
        <v>Наименование муниципального района (города)</v>
      </c>
      <c r="G28" s="37" t="s">
        <v>36</v>
      </c>
      <c r="H28" s="37" t="s">
        <v>36</v>
      </c>
      <c r="I28" s="37" t="s">
        <v>36</v>
      </c>
      <c r="J28" s="37" t="s">
        <v>36</v>
      </c>
      <c r="K28" s="37" t="s">
        <v>36</v>
      </c>
      <c r="L28" s="37" t="s">
        <v>36</v>
      </c>
      <c r="M28" s="38">
        <f>M29+M30</f>
        <v>0</v>
      </c>
      <c r="N28" s="37" t="s">
        <v>36</v>
      </c>
      <c r="O28" s="37" t="s">
        <v>36</v>
      </c>
      <c r="P28" s="37" t="s">
        <v>36</v>
      </c>
      <c r="Q28" s="37" t="s">
        <v>36</v>
      </c>
      <c r="R28" s="37" t="s">
        <v>36</v>
      </c>
      <c r="S28" s="37" t="s">
        <v>36</v>
      </c>
      <c r="T28" s="38">
        <f>T29+T30</f>
        <v>0</v>
      </c>
      <c r="U28" s="37" t="s">
        <v>36</v>
      </c>
      <c r="V28" s="37" t="s">
        <v>36</v>
      </c>
      <c r="W28" s="37" t="s">
        <v>36</v>
      </c>
      <c r="X28" s="37" t="s">
        <v>36</v>
      </c>
      <c r="Y28" s="37" t="s">
        <v>36</v>
      </c>
      <c r="Z28" s="37" t="s">
        <v>36</v>
      </c>
      <c r="AA28" s="38">
        <f>AA29+AA30</f>
        <v>0</v>
      </c>
      <c r="AB28" s="22" t="s">
        <v>87</v>
      </c>
      <c r="AC28" s="6" t="s">
        <v>88</v>
      </c>
      <c r="AD28" s="1"/>
    </row>
    <row r="29" spans="2:253" ht="12.75">
      <c r="B29" s="63"/>
      <c r="C29" s="65" t="s">
        <v>89</v>
      </c>
      <c r="D29" s="79" t="s">
        <v>62</v>
      </c>
      <c r="E29" s="44" t="s">
        <v>63</v>
      </c>
      <c r="F29" s="6" t="str">
        <f t="shared" si="1"/>
        <v>Наименование муниципального района (города)</v>
      </c>
      <c r="G29" s="67"/>
      <c r="H29" s="68"/>
      <c r="I29" s="37" t="s">
        <v>36</v>
      </c>
      <c r="J29" s="37" t="s">
        <v>36</v>
      </c>
      <c r="K29" s="37" t="s">
        <v>36</v>
      </c>
      <c r="L29" s="73"/>
      <c r="M29" s="70">
        <f>L29*H29/1000</f>
        <v>0</v>
      </c>
      <c r="N29" s="67"/>
      <c r="O29" s="68"/>
      <c r="P29" s="37" t="s">
        <v>36</v>
      </c>
      <c r="Q29" s="37" t="s">
        <v>36</v>
      </c>
      <c r="R29" s="37" t="s">
        <v>36</v>
      </c>
      <c r="S29" s="73"/>
      <c r="T29" s="70">
        <f>S29*O29/1000</f>
        <v>0</v>
      </c>
      <c r="U29" s="67"/>
      <c r="V29" s="68"/>
      <c r="W29" s="37" t="s">
        <v>36</v>
      </c>
      <c r="X29" s="37" t="s">
        <v>36</v>
      </c>
      <c r="Y29" s="37" t="s">
        <v>36</v>
      </c>
      <c r="Z29" s="73"/>
      <c r="AA29" s="70">
        <f>Z29*V29/1000</f>
        <v>0</v>
      </c>
      <c r="AB29" s="22" t="s">
        <v>90</v>
      </c>
      <c r="AC29" s="6" t="s">
        <v>62</v>
      </c>
      <c r="AD29" s="1"/>
      <c r="AG29" s="74"/>
      <c r="AH29" s="2"/>
      <c r="AI29" s="4"/>
      <c r="AJ29" s="5"/>
      <c r="AK29" s="5"/>
      <c r="AO29" s="74"/>
      <c r="AP29" s="2"/>
      <c r="AQ29" s="4"/>
      <c r="AR29" s="5"/>
      <c r="AS29" s="5"/>
      <c r="AW29" s="74"/>
      <c r="AX29" s="2"/>
      <c r="AY29" s="4"/>
      <c r="AZ29" s="5"/>
      <c r="BA29" s="5"/>
      <c r="BE29" s="74"/>
      <c r="BF29" s="2"/>
      <c r="BG29" s="4"/>
      <c r="BH29" s="5"/>
      <c r="BI29" s="5"/>
      <c r="BM29" s="74"/>
      <c r="BN29" s="2"/>
      <c r="BO29" s="4"/>
      <c r="BP29" s="5"/>
      <c r="BQ29" s="5"/>
      <c r="BU29" s="74"/>
      <c r="BV29" s="2"/>
      <c r="BW29" s="4"/>
      <c r="BX29" s="5"/>
      <c r="BY29" s="5"/>
      <c r="CC29" s="74"/>
      <c r="CD29" s="2"/>
      <c r="CE29" s="4"/>
      <c r="CF29" s="5"/>
      <c r="CG29" s="5"/>
      <c r="CK29" s="74"/>
      <c r="CL29" s="2"/>
      <c r="CM29" s="4"/>
      <c r="CN29" s="5"/>
      <c r="CO29" s="5"/>
      <c r="CS29" s="74"/>
      <c r="CT29" s="2"/>
      <c r="CU29" s="4"/>
      <c r="CV29" s="5"/>
      <c r="CW29" s="5"/>
      <c r="DA29" s="74"/>
      <c r="DB29" s="2"/>
      <c r="DC29" s="4"/>
      <c r="DD29" s="5"/>
      <c r="DE29" s="5"/>
      <c r="DI29" s="74"/>
      <c r="DJ29" s="2"/>
      <c r="DK29" s="4"/>
      <c r="DL29" s="5"/>
      <c r="DM29" s="5"/>
      <c r="DQ29" s="74"/>
      <c r="DR29" s="2"/>
      <c r="DS29" s="4"/>
      <c r="DT29" s="5"/>
      <c r="DU29" s="5"/>
      <c r="DY29" s="74"/>
      <c r="DZ29" s="2"/>
      <c r="EA29" s="4"/>
      <c r="EB29" s="5"/>
      <c r="EC29" s="5"/>
      <c r="EG29" s="74"/>
      <c r="EH29" s="2"/>
      <c r="EI29" s="4"/>
      <c r="EJ29" s="5"/>
      <c r="EK29" s="5"/>
      <c r="EO29" s="74"/>
      <c r="EP29" s="2"/>
      <c r="EQ29" s="4"/>
      <c r="ER29" s="5"/>
      <c r="ES29" s="5"/>
      <c r="EW29" s="74"/>
      <c r="EX29" s="2"/>
      <c r="EY29" s="4"/>
      <c r="EZ29" s="5"/>
      <c r="FA29" s="5"/>
      <c r="FE29" s="74"/>
      <c r="FF29" s="2"/>
      <c r="FG29" s="4"/>
      <c r="FH29" s="5"/>
      <c r="FI29" s="5"/>
      <c r="FM29" s="74"/>
      <c r="FN29" s="2"/>
      <c r="FO29" s="4"/>
      <c r="FP29" s="5"/>
      <c r="FQ29" s="5"/>
      <c r="FU29" s="74"/>
      <c r="FV29" s="2"/>
      <c r="FW29" s="4"/>
      <c r="FX29" s="5"/>
      <c r="FY29" s="5"/>
      <c r="GC29" s="74"/>
      <c r="GD29" s="2"/>
      <c r="GE29" s="4"/>
      <c r="GF29" s="5"/>
      <c r="GG29" s="5"/>
      <c r="GK29" s="74"/>
      <c r="GL29" s="2"/>
      <c r="GM29" s="4"/>
      <c r="GN29" s="5"/>
      <c r="GO29" s="5"/>
      <c r="GS29" s="74"/>
      <c r="GT29" s="2"/>
      <c r="GU29" s="4"/>
      <c r="GV29" s="5"/>
      <c r="GW29" s="5"/>
      <c r="HA29" s="74"/>
      <c r="HB29" s="2"/>
      <c r="HC29" s="4"/>
      <c r="HD29" s="5"/>
      <c r="HE29" s="5"/>
      <c r="HI29" s="74"/>
      <c r="HJ29" s="2"/>
      <c r="HK29" s="4"/>
      <c r="HL29" s="5"/>
      <c r="HM29" s="5"/>
      <c r="HQ29" s="74"/>
      <c r="HR29" s="2"/>
      <c r="HS29" s="4"/>
      <c r="HT29" s="5"/>
      <c r="HU29" s="5"/>
      <c r="HY29" s="74"/>
      <c r="HZ29" s="2"/>
      <c r="IA29" s="4"/>
      <c r="IB29" s="5"/>
      <c r="IC29" s="5"/>
      <c r="IG29" s="74"/>
      <c r="IH29" s="2"/>
      <c r="II29" s="4"/>
      <c r="IJ29" s="5"/>
      <c r="IK29" s="5"/>
      <c r="IO29" s="74"/>
      <c r="IP29" s="2"/>
      <c r="IQ29" s="4"/>
      <c r="IR29" s="5"/>
      <c r="IS29" s="5"/>
    </row>
    <row r="30" spans="2:253" ht="12.75">
      <c r="B30" s="63"/>
      <c r="C30" s="65" t="s">
        <v>89</v>
      </c>
      <c r="D30" s="79" t="s">
        <v>66</v>
      </c>
      <c r="E30" s="44" t="s">
        <v>41</v>
      </c>
      <c r="F30" s="6" t="str">
        <f t="shared" si="1"/>
        <v>Наименование муниципального района (города)</v>
      </c>
      <c r="G30" s="67"/>
      <c r="H30" s="68"/>
      <c r="I30" s="68"/>
      <c r="J30" s="37" t="s">
        <v>36</v>
      </c>
      <c r="K30" s="68"/>
      <c r="L30" s="37" t="s">
        <v>36</v>
      </c>
      <c r="M30" s="70">
        <f>K30*I30*H30*12/1000</f>
        <v>0</v>
      </c>
      <c r="N30" s="67"/>
      <c r="O30" s="68"/>
      <c r="P30" s="68"/>
      <c r="Q30" s="37" t="s">
        <v>36</v>
      </c>
      <c r="R30" s="68"/>
      <c r="S30" s="37" t="s">
        <v>36</v>
      </c>
      <c r="T30" s="70">
        <f>R30*P30*O30*12/1000</f>
        <v>0</v>
      </c>
      <c r="U30" s="67"/>
      <c r="V30" s="68"/>
      <c r="W30" s="68"/>
      <c r="X30" s="37" t="s">
        <v>36</v>
      </c>
      <c r="Y30" s="68"/>
      <c r="Z30" s="37" t="s">
        <v>36</v>
      </c>
      <c r="AA30" s="70">
        <f>Y30*W30*V30*12/1000</f>
        <v>0</v>
      </c>
      <c r="AB30" s="22" t="s">
        <v>90</v>
      </c>
      <c r="AC30" s="6" t="s">
        <v>66</v>
      </c>
      <c r="AD30" s="1"/>
      <c r="AG30" s="74"/>
      <c r="AH30" s="2"/>
      <c r="AI30" s="4"/>
      <c r="AJ30" s="5"/>
      <c r="AK30" s="5"/>
      <c r="AO30" s="74"/>
      <c r="AP30" s="2"/>
      <c r="AQ30" s="4"/>
      <c r="AR30" s="5"/>
      <c r="AS30" s="5"/>
      <c r="AW30" s="74"/>
      <c r="AX30" s="2"/>
      <c r="AY30" s="4"/>
      <c r="AZ30" s="5"/>
      <c r="BA30" s="5"/>
      <c r="BE30" s="74"/>
      <c r="BF30" s="2"/>
      <c r="BG30" s="4"/>
      <c r="BH30" s="5"/>
      <c r="BI30" s="5"/>
      <c r="BM30" s="74"/>
      <c r="BN30" s="2"/>
      <c r="BO30" s="4"/>
      <c r="BP30" s="5"/>
      <c r="BQ30" s="5"/>
      <c r="BU30" s="74"/>
      <c r="BV30" s="2"/>
      <c r="BW30" s="4"/>
      <c r="BX30" s="5"/>
      <c r="BY30" s="5"/>
      <c r="CC30" s="74"/>
      <c r="CD30" s="2"/>
      <c r="CE30" s="4"/>
      <c r="CF30" s="5"/>
      <c r="CG30" s="5"/>
      <c r="CK30" s="74"/>
      <c r="CL30" s="2"/>
      <c r="CM30" s="4"/>
      <c r="CN30" s="5"/>
      <c r="CO30" s="5"/>
      <c r="CS30" s="74"/>
      <c r="CT30" s="2"/>
      <c r="CU30" s="4"/>
      <c r="CV30" s="5"/>
      <c r="CW30" s="5"/>
      <c r="DA30" s="74"/>
      <c r="DB30" s="2"/>
      <c r="DC30" s="4"/>
      <c r="DD30" s="5"/>
      <c r="DE30" s="5"/>
      <c r="DI30" s="74"/>
      <c r="DJ30" s="2"/>
      <c r="DK30" s="4"/>
      <c r="DL30" s="5"/>
      <c r="DM30" s="5"/>
      <c r="DQ30" s="74"/>
      <c r="DR30" s="2"/>
      <c r="DS30" s="4"/>
      <c r="DT30" s="5"/>
      <c r="DU30" s="5"/>
      <c r="DY30" s="74"/>
      <c r="DZ30" s="2"/>
      <c r="EA30" s="4"/>
      <c r="EB30" s="5"/>
      <c r="EC30" s="5"/>
      <c r="EG30" s="74"/>
      <c r="EH30" s="2"/>
      <c r="EI30" s="4"/>
      <c r="EJ30" s="5"/>
      <c r="EK30" s="5"/>
      <c r="EO30" s="74"/>
      <c r="EP30" s="2"/>
      <c r="EQ30" s="4"/>
      <c r="ER30" s="5"/>
      <c r="ES30" s="5"/>
      <c r="EW30" s="74"/>
      <c r="EX30" s="2"/>
      <c r="EY30" s="4"/>
      <c r="EZ30" s="5"/>
      <c r="FA30" s="5"/>
      <c r="FE30" s="74"/>
      <c r="FF30" s="2"/>
      <c r="FG30" s="4"/>
      <c r="FH30" s="5"/>
      <c r="FI30" s="5"/>
      <c r="FM30" s="74"/>
      <c r="FN30" s="2"/>
      <c r="FO30" s="4"/>
      <c r="FP30" s="5"/>
      <c r="FQ30" s="5"/>
      <c r="FU30" s="74"/>
      <c r="FV30" s="2"/>
      <c r="FW30" s="4"/>
      <c r="FX30" s="5"/>
      <c r="FY30" s="5"/>
      <c r="GC30" s="74"/>
      <c r="GD30" s="2"/>
      <c r="GE30" s="4"/>
      <c r="GF30" s="5"/>
      <c r="GG30" s="5"/>
      <c r="GK30" s="74"/>
      <c r="GL30" s="2"/>
      <c r="GM30" s="4"/>
      <c r="GN30" s="5"/>
      <c r="GO30" s="5"/>
      <c r="GS30" s="74"/>
      <c r="GT30" s="2"/>
      <c r="GU30" s="4"/>
      <c r="GV30" s="5"/>
      <c r="GW30" s="5"/>
      <c r="HA30" s="74"/>
      <c r="HB30" s="2"/>
      <c r="HC30" s="4"/>
      <c r="HD30" s="5"/>
      <c r="HE30" s="5"/>
      <c r="HI30" s="74"/>
      <c r="HJ30" s="2"/>
      <c r="HK30" s="4"/>
      <c r="HL30" s="5"/>
      <c r="HM30" s="5"/>
      <c r="HQ30" s="74"/>
      <c r="HR30" s="2"/>
      <c r="HS30" s="4"/>
      <c r="HT30" s="5"/>
      <c r="HU30" s="5"/>
      <c r="HY30" s="74"/>
      <c r="HZ30" s="2"/>
      <c r="IA30" s="4"/>
      <c r="IB30" s="5"/>
      <c r="IC30" s="5"/>
      <c r="IG30" s="74"/>
      <c r="IH30" s="2"/>
      <c r="II30" s="4"/>
      <c r="IJ30" s="5"/>
      <c r="IK30" s="5"/>
      <c r="IO30" s="74"/>
      <c r="IP30" s="2"/>
      <c r="IQ30" s="4"/>
      <c r="IR30" s="5"/>
      <c r="IS30" s="5"/>
    </row>
    <row r="31" spans="2:253" ht="22.5">
      <c r="B31" s="63"/>
      <c r="C31" s="71" t="s">
        <v>91</v>
      </c>
      <c r="D31" s="32" t="s">
        <v>92</v>
      </c>
      <c r="E31" s="44"/>
      <c r="F31" s="6" t="str">
        <f t="shared" si="1"/>
        <v>Наименование муниципального района (города)</v>
      </c>
      <c r="G31" s="37" t="s">
        <v>36</v>
      </c>
      <c r="H31" s="37" t="s">
        <v>36</v>
      </c>
      <c r="I31" s="37" t="s">
        <v>36</v>
      </c>
      <c r="J31" s="37" t="s">
        <v>36</v>
      </c>
      <c r="K31" s="37" t="s">
        <v>36</v>
      </c>
      <c r="L31" s="37" t="s">
        <v>36</v>
      </c>
      <c r="M31" s="72">
        <f>M32+M33</f>
        <v>0</v>
      </c>
      <c r="N31" s="37" t="s">
        <v>36</v>
      </c>
      <c r="O31" s="37" t="s">
        <v>36</v>
      </c>
      <c r="P31" s="37" t="s">
        <v>36</v>
      </c>
      <c r="Q31" s="37" t="s">
        <v>36</v>
      </c>
      <c r="R31" s="37" t="s">
        <v>36</v>
      </c>
      <c r="S31" s="37" t="s">
        <v>36</v>
      </c>
      <c r="T31" s="72">
        <f>T32+T33</f>
        <v>0</v>
      </c>
      <c r="U31" s="37" t="s">
        <v>36</v>
      </c>
      <c r="V31" s="37" t="s">
        <v>36</v>
      </c>
      <c r="W31" s="37" t="s">
        <v>36</v>
      </c>
      <c r="X31" s="37" t="s">
        <v>36</v>
      </c>
      <c r="Y31" s="37" t="s">
        <v>36</v>
      </c>
      <c r="Z31" s="37" t="s">
        <v>36</v>
      </c>
      <c r="AA31" s="72">
        <f>AA32+AA33</f>
        <v>0</v>
      </c>
      <c r="AB31" s="22" t="s">
        <v>93</v>
      </c>
      <c r="AC31" s="6" t="s">
        <v>92</v>
      </c>
      <c r="AD31" s="1"/>
      <c r="AG31" s="74"/>
      <c r="AH31" s="2"/>
      <c r="AI31" s="4"/>
      <c r="AJ31" s="5"/>
      <c r="AK31" s="5"/>
      <c r="AO31" s="74"/>
      <c r="AP31" s="2"/>
      <c r="AQ31" s="4"/>
      <c r="AR31" s="5"/>
      <c r="AS31" s="5"/>
      <c r="AW31" s="74"/>
      <c r="AX31" s="2"/>
      <c r="AY31" s="4"/>
      <c r="AZ31" s="5"/>
      <c r="BA31" s="5"/>
      <c r="BE31" s="74"/>
      <c r="BF31" s="2"/>
      <c r="BG31" s="4"/>
      <c r="BH31" s="5"/>
      <c r="BI31" s="5"/>
      <c r="BM31" s="74"/>
      <c r="BN31" s="2"/>
      <c r="BO31" s="4"/>
      <c r="BP31" s="5"/>
      <c r="BQ31" s="5"/>
      <c r="BU31" s="74"/>
      <c r="BV31" s="2"/>
      <c r="BW31" s="4"/>
      <c r="BX31" s="5"/>
      <c r="BY31" s="5"/>
      <c r="CC31" s="74"/>
      <c r="CD31" s="2"/>
      <c r="CE31" s="4"/>
      <c r="CF31" s="5"/>
      <c r="CG31" s="5"/>
      <c r="CK31" s="74"/>
      <c r="CL31" s="2"/>
      <c r="CM31" s="4"/>
      <c r="CN31" s="5"/>
      <c r="CO31" s="5"/>
      <c r="CS31" s="74"/>
      <c r="CT31" s="2"/>
      <c r="CU31" s="4"/>
      <c r="CV31" s="5"/>
      <c r="CW31" s="5"/>
      <c r="DA31" s="74"/>
      <c r="DB31" s="2"/>
      <c r="DC31" s="4"/>
      <c r="DD31" s="5"/>
      <c r="DE31" s="5"/>
      <c r="DI31" s="74"/>
      <c r="DJ31" s="2"/>
      <c r="DK31" s="4"/>
      <c r="DL31" s="5"/>
      <c r="DM31" s="5"/>
      <c r="DQ31" s="74"/>
      <c r="DR31" s="2"/>
      <c r="DS31" s="4"/>
      <c r="DT31" s="5"/>
      <c r="DU31" s="5"/>
      <c r="DY31" s="74"/>
      <c r="DZ31" s="2"/>
      <c r="EA31" s="4"/>
      <c r="EB31" s="5"/>
      <c r="EC31" s="5"/>
      <c r="EG31" s="74"/>
      <c r="EH31" s="2"/>
      <c r="EI31" s="4"/>
      <c r="EJ31" s="5"/>
      <c r="EK31" s="5"/>
      <c r="EO31" s="74"/>
      <c r="EP31" s="2"/>
      <c r="EQ31" s="4"/>
      <c r="ER31" s="5"/>
      <c r="ES31" s="5"/>
      <c r="EW31" s="74"/>
      <c r="EX31" s="2"/>
      <c r="EY31" s="4"/>
      <c r="EZ31" s="5"/>
      <c r="FA31" s="5"/>
      <c r="FE31" s="74"/>
      <c r="FF31" s="2"/>
      <c r="FG31" s="4"/>
      <c r="FH31" s="5"/>
      <c r="FI31" s="5"/>
      <c r="FM31" s="74"/>
      <c r="FN31" s="2"/>
      <c r="FO31" s="4"/>
      <c r="FP31" s="5"/>
      <c r="FQ31" s="5"/>
      <c r="FU31" s="74"/>
      <c r="FV31" s="2"/>
      <c r="FW31" s="4"/>
      <c r="FX31" s="5"/>
      <c r="FY31" s="5"/>
      <c r="GC31" s="74"/>
      <c r="GD31" s="2"/>
      <c r="GE31" s="4"/>
      <c r="GF31" s="5"/>
      <c r="GG31" s="5"/>
      <c r="GK31" s="74"/>
      <c r="GL31" s="2"/>
      <c r="GM31" s="4"/>
      <c r="GN31" s="5"/>
      <c r="GO31" s="5"/>
      <c r="GS31" s="74"/>
      <c r="GT31" s="2"/>
      <c r="GU31" s="4"/>
      <c r="GV31" s="5"/>
      <c r="GW31" s="5"/>
      <c r="HA31" s="74"/>
      <c r="HB31" s="2"/>
      <c r="HC31" s="4"/>
      <c r="HD31" s="5"/>
      <c r="HE31" s="5"/>
      <c r="HI31" s="74"/>
      <c r="HJ31" s="2"/>
      <c r="HK31" s="4"/>
      <c r="HL31" s="5"/>
      <c r="HM31" s="5"/>
      <c r="HQ31" s="74"/>
      <c r="HR31" s="2"/>
      <c r="HS31" s="4"/>
      <c r="HT31" s="5"/>
      <c r="HU31" s="5"/>
      <c r="HY31" s="74"/>
      <c r="HZ31" s="2"/>
      <c r="IA31" s="4"/>
      <c r="IB31" s="5"/>
      <c r="IC31" s="5"/>
      <c r="IG31" s="74"/>
      <c r="IH31" s="2"/>
      <c r="II31" s="4"/>
      <c r="IJ31" s="5"/>
      <c r="IK31" s="5"/>
      <c r="IO31" s="74"/>
      <c r="IP31" s="2"/>
      <c r="IQ31" s="4"/>
      <c r="IR31" s="5"/>
      <c r="IS31" s="5"/>
    </row>
    <row r="32" spans="2:253" ht="12.75">
      <c r="B32" s="63"/>
      <c r="C32" s="65" t="s">
        <v>94</v>
      </c>
      <c r="D32" s="79" t="s">
        <v>62</v>
      </c>
      <c r="E32" s="44" t="s">
        <v>63</v>
      </c>
      <c r="F32" s="6" t="str">
        <f t="shared" si="1"/>
        <v>Наименование муниципального района (города)</v>
      </c>
      <c r="G32" s="67"/>
      <c r="H32" s="68"/>
      <c r="I32" s="37" t="s">
        <v>36</v>
      </c>
      <c r="J32" s="37" t="s">
        <v>36</v>
      </c>
      <c r="K32" s="37" t="s">
        <v>36</v>
      </c>
      <c r="L32" s="73"/>
      <c r="M32" s="70">
        <f>L32*H32/1000</f>
        <v>0</v>
      </c>
      <c r="N32" s="67"/>
      <c r="O32" s="68"/>
      <c r="P32" s="37" t="s">
        <v>36</v>
      </c>
      <c r="Q32" s="37" t="s">
        <v>36</v>
      </c>
      <c r="R32" s="37" t="s">
        <v>36</v>
      </c>
      <c r="S32" s="73"/>
      <c r="T32" s="70">
        <f>S32*O32/1000</f>
        <v>0</v>
      </c>
      <c r="U32" s="67"/>
      <c r="V32" s="68"/>
      <c r="W32" s="37" t="s">
        <v>36</v>
      </c>
      <c r="X32" s="37" t="s">
        <v>36</v>
      </c>
      <c r="Y32" s="37" t="s">
        <v>36</v>
      </c>
      <c r="Z32" s="73"/>
      <c r="AA32" s="70">
        <f>Z32*V32/1000</f>
        <v>0</v>
      </c>
      <c r="AB32" s="22" t="s">
        <v>95</v>
      </c>
      <c r="AC32" s="6" t="s">
        <v>62</v>
      </c>
      <c r="AD32" s="1"/>
      <c r="AG32" s="74"/>
      <c r="AH32" s="2"/>
      <c r="AI32" s="4"/>
      <c r="AJ32" s="5"/>
      <c r="AK32" s="5"/>
      <c r="AO32" s="74"/>
      <c r="AP32" s="2"/>
      <c r="AQ32" s="4"/>
      <c r="AR32" s="5"/>
      <c r="AS32" s="5"/>
      <c r="AW32" s="74"/>
      <c r="AX32" s="2"/>
      <c r="AY32" s="4"/>
      <c r="AZ32" s="5"/>
      <c r="BA32" s="5"/>
      <c r="BE32" s="74"/>
      <c r="BF32" s="2"/>
      <c r="BG32" s="4"/>
      <c r="BH32" s="5"/>
      <c r="BI32" s="5"/>
      <c r="BM32" s="74"/>
      <c r="BN32" s="2"/>
      <c r="BO32" s="4"/>
      <c r="BP32" s="5"/>
      <c r="BQ32" s="5"/>
      <c r="BU32" s="74"/>
      <c r="BV32" s="2"/>
      <c r="BW32" s="4"/>
      <c r="BX32" s="5"/>
      <c r="BY32" s="5"/>
      <c r="CC32" s="74"/>
      <c r="CD32" s="2"/>
      <c r="CE32" s="4"/>
      <c r="CF32" s="5"/>
      <c r="CG32" s="5"/>
      <c r="CK32" s="74"/>
      <c r="CL32" s="2"/>
      <c r="CM32" s="4"/>
      <c r="CN32" s="5"/>
      <c r="CO32" s="5"/>
      <c r="CS32" s="74"/>
      <c r="CT32" s="2"/>
      <c r="CU32" s="4"/>
      <c r="CV32" s="5"/>
      <c r="CW32" s="5"/>
      <c r="DA32" s="74"/>
      <c r="DB32" s="2"/>
      <c r="DC32" s="4"/>
      <c r="DD32" s="5"/>
      <c r="DE32" s="5"/>
      <c r="DI32" s="74"/>
      <c r="DJ32" s="2"/>
      <c r="DK32" s="4"/>
      <c r="DL32" s="5"/>
      <c r="DM32" s="5"/>
      <c r="DQ32" s="74"/>
      <c r="DR32" s="2"/>
      <c r="DS32" s="4"/>
      <c r="DT32" s="5"/>
      <c r="DU32" s="5"/>
      <c r="DY32" s="74"/>
      <c r="DZ32" s="2"/>
      <c r="EA32" s="4"/>
      <c r="EB32" s="5"/>
      <c r="EC32" s="5"/>
      <c r="EG32" s="74"/>
      <c r="EH32" s="2"/>
      <c r="EI32" s="4"/>
      <c r="EJ32" s="5"/>
      <c r="EK32" s="5"/>
      <c r="EO32" s="74"/>
      <c r="EP32" s="2"/>
      <c r="EQ32" s="4"/>
      <c r="ER32" s="5"/>
      <c r="ES32" s="5"/>
      <c r="EW32" s="74"/>
      <c r="EX32" s="2"/>
      <c r="EY32" s="4"/>
      <c r="EZ32" s="5"/>
      <c r="FA32" s="5"/>
      <c r="FE32" s="74"/>
      <c r="FF32" s="2"/>
      <c r="FG32" s="4"/>
      <c r="FH32" s="5"/>
      <c r="FI32" s="5"/>
      <c r="FM32" s="74"/>
      <c r="FN32" s="2"/>
      <c r="FO32" s="4"/>
      <c r="FP32" s="5"/>
      <c r="FQ32" s="5"/>
      <c r="FU32" s="74"/>
      <c r="FV32" s="2"/>
      <c r="FW32" s="4"/>
      <c r="FX32" s="5"/>
      <c r="FY32" s="5"/>
      <c r="GC32" s="74"/>
      <c r="GD32" s="2"/>
      <c r="GE32" s="4"/>
      <c r="GF32" s="5"/>
      <c r="GG32" s="5"/>
      <c r="GK32" s="74"/>
      <c r="GL32" s="2"/>
      <c r="GM32" s="4"/>
      <c r="GN32" s="5"/>
      <c r="GO32" s="5"/>
      <c r="GS32" s="74"/>
      <c r="GT32" s="2"/>
      <c r="GU32" s="4"/>
      <c r="GV32" s="5"/>
      <c r="GW32" s="5"/>
      <c r="HA32" s="74"/>
      <c r="HB32" s="2"/>
      <c r="HC32" s="4"/>
      <c r="HD32" s="5"/>
      <c r="HE32" s="5"/>
      <c r="HI32" s="74"/>
      <c r="HJ32" s="2"/>
      <c r="HK32" s="4"/>
      <c r="HL32" s="5"/>
      <c r="HM32" s="5"/>
      <c r="HQ32" s="74"/>
      <c r="HR32" s="2"/>
      <c r="HS32" s="4"/>
      <c r="HT32" s="5"/>
      <c r="HU32" s="5"/>
      <c r="HY32" s="74"/>
      <c r="HZ32" s="2"/>
      <c r="IA32" s="4"/>
      <c r="IB32" s="5"/>
      <c r="IC32" s="5"/>
      <c r="IG32" s="74"/>
      <c r="IH32" s="2"/>
      <c r="II32" s="4"/>
      <c r="IJ32" s="5"/>
      <c r="IK32" s="5"/>
      <c r="IO32" s="74"/>
      <c r="IP32" s="2"/>
      <c r="IQ32" s="4"/>
      <c r="IR32" s="5"/>
      <c r="IS32" s="5"/>
    </row>
    <row r="33" spans="2:253" ht="12.75">
      <c r="B33" s="63"/>
      <c r="C33" s="65" t="s">
        <v>96</v>
      </c>
      <c r="D33" s="79" t="s">
        <v>66</v>
      </c>
      <c r="E33" s="44" t="s">
        <v>41</v>
      </c>
      <c r="F33" s="6" t="str">
        <f t="shared" si="1"/>
        <v>Наименование муниципального района (города)</v>
      </c>
      <c r="G33" s="67"/>
      <c r="H33" s="68"/>
      <c r="I33" s="68"/>
      <c r="J33" s="37" t="s">
        <v>36</v>
      </c>
      <c r="K33" s="73"/>
      <c r="L33" s="37" t="s">
        <v>36</v>
      </c>
      <c r="M33" s="70">
        <f>K33*I33*H33*12/1000</f>
        <v>0</v>
      </c>
      <c r="N33" s="67"/>
      <c r="O33" s="68"/>
      <c r="P33" s="68"/>
      <c r="Q33" s="37" t="s">
        <v>36</v>
      </c>
      <c r="R33" s="73"/>
      <c r="S33" s="37" t="s">
        <v>36</v>
      </c>
      <c r="T33" s="70">
        <f>R33*P33*O33*12/1000</f>
        <v>0</v>
      </c>
      <c r="U33" s="67"/>
      <c r="V33" s="68"/>
      <c r="W33" s="68"/>
      <c r="X33" s="37" t="s">
        <v>36</v>
      </c>
      <c r="Y33" s="73"/>
      <c r="Z33" s="37" t="s">
        <v>36</v>
      </c>
      <c r="AA33" s="70">
        <f>Y33*W33*V33*12/1000</f>
        <v>0</v>
      </c>
      <c r="AB33" s="22" t="s">
        <v>97</v>
      </c>
      <c r="AC33" s="6" t="s">
        <v>66</v>
      </c>
      <c r="AD33" s="1"/>
      <c r="AG33" s="74"/>
      <c r="AH33" s="2"/>
      <c r="AI33" s="4"/>
      <c r="AJ33" s="5"/>
      <c r="AK33" s="5"/>
      <c r="AO33" s="74"/>
      <c r="AP33" s="2"/>
      <c r="AQ33" s="4"/>
      <c r="AR33" s="5"/>
      <c r="AS33" s="5"/>
      <c r="AW33" s="74"/>
      <c r="AX33" s="2"/>
      <c r="AY33" s="4"/>
      <c r="AZ33" s="5"/>
      <c r="BA33" s="5"/>
      <c r="BE33" s="74"/>
      <c r="BF33" s="2"/>
      <c r="BG33" s="4"/>
      <c r="BH33" s="5"/>
      <c r="BI33" s="5"/>
      <c r="BM33" s="74"/>
      <c r="BN33" s="2"/>
      <c r="BO33" s="4"/>
      <c r="BP33" s="5"/>
      <c r="BQ33" s="5"/>
      <c r="BU33" s="74"/>
      <c r="BV33" s="2"/>
      <c r="BW33" s="4"/>
      <c r="BX33" s="5"/>
      <c r="BY33" s="5"/>
      <c r="CC33" s="74"/>
      <c r="CD33" s="2"/>
      <c r="CE33" s="4"/>
      <c r="CF33" s="5"/>
      <c r="CG33" s="5"/>
      <c r="CK33" s="74"/>
      <c r="CL33" s="2"/>
      <c r="CM33" s="4"/>
      <c r="CN33" s="5"/>
      <c r="CO33" s="5"/>
      <c r="CS33" s="74"/>
      <c r="CT33" s="2"/>
      <c r="CU33" s="4"/>
      <c r="CV33" s="5"/>
      <c r="CW33" s="5"/>
      <c r="DA33" s="74"/>
      <c r="DB33" s="2"/>
      <c r="DC33" s="4"/>
      <c r="DD33" s="5"/>
      <c r="DE33" s="5"/>
      <c r="DI33" s="74"/>
      <c r="DJ33" s="2"/>
      <c r="DK33" s="4"/>
      <c r="DL33" s="5"/>
      <c r="DM33" s="5"/>
      <c r="DQ33" s="74"/>
      <c r="DR33" s="2"/>
      <c r="DS33" s="4"/>
      <c r="DT33" s="5"/>
      <c r="DU33" s="5"/>
      <c r="DY33" s="74"/>
      <c r="DZ33" s="2"/>
      <c r="EA33" s="4"/>
      <c r="EB33" s="5"/>
      <c r="EC33" s="5"/>
      <c r="EG33" s="74"/>
      <c r="EH33" s="2"/>
      <c r="EI33" s="4"/>
      <c r="EJ33" s="5"/>
      <c r="EK33" s="5"/>
      <c r="EO33" s="74"/>
      <c r="EP33" s="2"/>
      <c r="EQ33" s="4"/>
      <c r="ER33" s="5"/>
      <c r="ES33" s="5"/>
      <c r="EW33" s="74"/>
      <c r="EX33" s="2"/>
      <c r="EY33" s="4"/>
      <c r="EZ33" s="5"/>
      <c r="FA33" s="5"/>
      <c r="FE33" s="74"/>
      <c r="FF33" s="2"/>
      <c r="FG33" s="4"/>
      <c r="FH33" s="5"/>
      <c r="FI33" s="5"/>
      <c r="FM33" s="74"/>
      <c r="FN33" s="2"/>
      <c r="FO33" s="4"/>
      <c r="FP33" s="5"/>
      <c r="FQ33" s="5"/>
      <c r="FU33" s="74"/>
      <c r="FV33" s="2"/>
      <c r="FW33" s="4"/>
      <c r="FX33" s="5"/>
      <c r="FY33" s="5"/>
      <c r="GC33" s="74"/>
      <c r="GD33" s="2"/>
      <c r="GE33" s="4"/>
      <c r="GF33" s="5"/>
      <c r="GG33" s="5"/>
      <c r="GK33" s="74"/>
      <c r="GL33" s="2"/>
      <c r="GM33" s="4"/>
      <c r="GN33" s="5"/>
      <c r="GO33" s="5"/>
      <c r="GS33" s="74"/>
      <c r="GT33" s="2"/>
      <c r="GU33" s="4"/>
      <c r="GV33" s="5"/>
      <c r="GW33" s="5"/>
      <c r="HA33" s="74"/>
      <c r="HB33" s="2"/>
      <c r="HC33" s="4"/>
      <c r="HD33" s="5"/>
      <c r="HE33" s="5"/>
      <c r="HI33" s="74"/>
      <c r="HJ33" s="2"/>
      <c r="HK33" s="4"/>
      <c r="HL33" s="5"/>
      <c r="HM33" s="5"/>
      <c r="HQ33" s="74"/>
      <c r="HR33" s="2"/>
      <c r="HS33" s="4"/>
      <c r="HT33" s="5"/>
      <c r="HU33" s="5"/>
      <c r="HY33" s="74"/>
      <c r="HZ33" s="2"/>
      <c r="IA33" s="4"/>
      <c r="IB33" s="5"/>
      <c r="IC33" s="5"/>
      <c r="IG33" s="74"/>
      <c r="IH33" s="2"/>
      <c r="II33" s="4"/>
      <c r="IJ33" s="5"/>
      <c r="IK33" s="5"/>
      <c r="IO33" s="74"/>
      <c r="IP33" s="2"/>
      <c r="IQ33" s="4"/>
      <c r="IR33" s="5"/>
      <c r="IS33" s="5"/>
    </row>
    <row r="34" spans="2:253" ht="22.5">
      <c r="B34" s="63"/>
      <c r="C34" s="75" t="s">
        <v>98</v>
      </c>
      <c r="D34" s="32" t="s">
        <v>99</v>
      </c>
      <c r="E34" s="44"/>
      <c r="F34" s="6" t="str">
        <f t="shared" si="1"/>
        <v>Наименование муниципального района (города)</v>
      </c>
      <c r="G34" s="76" t="s">
        <v>36</v>
      </c>
      <c r="H34" s="77" t="s">
        <v>36</v>
      </c>
      <c r="I34" s="77" t="s">
        <v>36</v>
      </c>
      <c r="J34" s="76" t="s">
        <v>36</v>
      </c>
      <c r="K34" s="78" t="s">
        <v>36</v>
      </c>
      <c r="L34" s="37" t="s">
        <v>36</v>
      </c>
      <c r="M34" s="72">
        <f>M35+M36</f>
        <v>0</v>
      </c>
      <c r="N34" s="76" t="s">
        <v>36</v>
      </c>
      <c r="O34" s="77" t="s">
        <v>36</v>
      </c>
      <c r="P34" s="77" t="s">
        <v>36</v>
      </c>
      <c r="Q34" s="76" t="s">
        <v>36</v>
      </c>
      <c r="R34" s="78" t="s">
        <v>36</v>
      </c>
      <c r="S34" s="37" t="s">
        <v>36</v>
      </c>
      <c r="T34" s="72">
        <f>T35+T36</f>
        <v>0</v>
      </c>
      <c r="U34" s="76" t="s">
        <v>36</v>
      </c>
      <c r="V34" s="77" t="s">
        <v>36</v>
      </c>
      <c r="W34" s="77" t="s">
        <v>36</v>
      </c>
      <c r="X34" s="76" t="s">
        <v>36</v>
      </c>
      <c r="Y34" s="78" t="s">
        <v>36</v>
      </c>
      <c r="Z34" s="37" t="s">
        <v>36</v>
      </c>
      <c r="AA34" s="72">
        <f>AA35+AA36</f>
        <v>0</v>
      </c>
      <c r="AB34" s="22" t="s">
        <v>100</v>
      </c>
      <c r="AC34" s="6" t="s">
        <v>99</v>
      </c>
      <c r="AD34" s="1"/>
      <c r="AG34" s="74"/>
      <c r="AH34" s="2"/>
      <c r="AI34" s="4"/>
      <c r="AJ34" s="5"/>
      <c r="AK34" s="5"/>
      <c r="AO34" s="74"/>
      <c r="AP34" s="2"/>
      <c r="AQ34" s="4"/>
      <c r="AR34" s="5"/>
      <c r="AS34" s="5"/>
      <c r="AW34" s="74"/>
      <c r="AX34" s="2"/>
      <c r="AY34" s="4"/>
      <c r="AZ34" s="5"/>
      <c r="BA34" s="5"/>
      <c r="BE34" s="74"/>
      <c r="BF34" s="2"/>
      <c r="BG34" s="4"/>
      <c r="BH34" s="5"/>
      <c r="BI34" s="5"/>
      <c r="BM34" s="74"/>
      <c r="BN34" s="2"/>
      <c r="BO34" s="4"/>
      <c r="BP34" s="5"/>
      <c r="BQ34" s="5"/>
      <c r="BU34" s="74"/>
      <c r="BV34" s="2"/>
      <c r="BW34" s="4"/>
      <c r="BX34" s="5"/>
      <c r="BY34" s="5"/>
      <c r="CC34" s="74"/>
      <c r="CD34" s="2"/>
      <c r="CE34" s="4"/>
      <c r="CF34" s="5"/>
      <c r="CG34" s="5"/>
      <c r="CK34" s="74"/>
      <c r="CL34" s="2"/>
      <c r="CM34" s="4"/>
      <c r="CN34" s="5"/>
      <c r="CO34" s="5"/>
      <c r="CS34" s="74"/>
      <c r="CT34" s="2"/>
      <c r="CU34" s="4"/>
      <c r="CV34" s="5"/>
      <c r="CW34" s="5"/>
      <c r="DA34" s="74"/>
      <c r="DB34" s="2"/>
      <c r="DC34" s="4"/>
      <c r="DD34" s="5"/>
      <c r="DE34" s="5"/>
      <c r="DI34" s="74"/>
      <c r="DJ34" s="2"/>
      <c r="DK34" s="4"/>
      <c r="DL34" s="5"/>
      <c r="DM34" s="5"/>
      <c r="DQ34" s="74"/>
      <c r="DR34" s="2"/>
      <c r="DS34" s="4"/>
      <c r="DT34" s="5"/>
      <c r="DU34" s="5"/>
      <c r="DY34" s="74"/>
      <c r="DZ34" s="2"/>
      <c r="EA34" s="4"/>
      <c r="EB34" s="5"/>
      <c r="EC34" s="5"/>
      <c r="EG34" s="74"/>
      <c r="EH34" s="2"/>
      <c r="EI34" s="4"/>
      <c r="EJ34" s="5"/>
      <c r="EK34" s="5"/>
      <c r="EO34" s="74"/>
      <c r="EP34" s="2"/>
      <c r="EQ34" s="4"/>
      <c r="ER34" s="5"/>
      <c r="ES34" s="5"/>
      <c r="EW34" s="74"/>
      <c r="EX34" s="2"/>
      <c r="EY34" s="4"/>
      <c r="EZ34" s="5"/>
      <c r="FA34" s="5"/>
      <c r="FE34" s="74"/>
      <c r="FF34" s="2"/>
      <c r="FG34" s="4"/>
      <c r="FH34" s="5"/>
      <c r="FI34" s="5"/>
      <c r="FM34" s="74"/>
      <c r="FN34" s="2"/>
      <c r="FO34" s="4"/>
      <c r="FP34" s="5"/>
      <c r="FQ34" s="5"/>
      <c r="FU34" s="74"/>
      <c r="FV34" s="2"/>
      <c r="FW34" s="4"/>
      <c r="FX34" s="5"/>
      <c r="FY34" s="5"/>
      <c r="GC34" s="74"/>
      <c r="GD34" s="2"/>
      <c r="GE34" s="4"/>
      <c r="GF34" s="5"/>
      <c r="GG34" s="5"/>
      <c r="GK34" s="74"/>
      <c r="GL34" s="2"/>
      <c r="GM34" s="4"/>
      <c r="GN34" s="5"/>
      <c r="GO34" s="5"/>
      <c r="GS34" s="74"/>
      <c r="GT34" s="2"/>
      <c r="GU34" s="4"/>
      <c r="GV34" s="5"/>
      <c r="GW34" s="5"/>
      <c r="HA34" s="74"/>
      <c r="HB34" s="2"/>
      <c r="HC34" s="4"/>
      <c r="HD34" s="5"/>
      <c r="HE34" s="5"/>
      <c r="HI34" s="74"/>
      <c r="HJ34" s="2"/>
      <c r="HK34" s="4"/>
      <c r="HL34" s="5"/>
      <c r="HM34" s="5"/>
      <c r="HQ34" s="74"/>
      <c r="HR34" s="2"/>
      <c r="HS34" s="4"/>
      <c r="HT34" s="5"/>
      <c r="HU34" s="5"/>
      <c r="HY34" s="74"/>
      <c r="HZ34" s="2"/>
      <c r="IA34" s="4"/>
      <c r="IB34" s="5"/>
      <c r="IC34" s="5"/>
      <c r="IG34" s="74"/>
      <c r="IH34" s="2"/>
      <c r="II34" s="4"/>
      <c r="IJ34" s="5"/>
      <c r="IK34" s="5"/>
      <c r="IO34" s="74"/>
      <c r="IP34" s="2"/>
      <c r="IQ34" s="4"/>
      <c r="IR34" s="5"/>
      <c r="IS34" s="5"/>
    </row>
    <row r="35" spans="2:253" ht="12.75">
      <c r="B35" s="63"/>
      <c r="C35" s="65" t="s">
        <v>78</v>
      </c>
      <c r="D35" s="66" t="s">
        <v>62</v>
      </c>
      <c r="E35" s="44" t="s">
        <v>63</v>
      </c>
      <c r="F35" s="6" t="str">
        <f t="shared" si="1"/>
        <v>Наименование муниципального района (города)</v>
      </c>
      <c r="G35" s="67"/>
      <c r="H35" s="68"/>
      <c r="I35" s="37" t="s">
        <v>36</v>
      </c>
      <c r="J35" s="37" t="s">
        <v>36</v>
      </c>
      <c r="K35" s="37" t="s">
        <v>36</v>
      </c>
      <c r="L35" s="73"/>
      <c r="M35" s="70">
        <f>L35*H35/1000</f>
        <v>0</v>
      </c>
      <c r="N35" s="67"/>
      <c r="O35" s="68"/>
      <c r="P35" s="37" t="s">
        <v>36</v>
      </c>
      <c r="Q35" s="37" t="s">
        <v>36</v>
      </c>
      <c r="R35" s="37" t="s">
        <v>36</v>
      </c>
      <c r="S35" s="73"/>
      <c r="T35" s="70">
        <f>S35*O35/1000</f>
        <v>0</v>
      </c>
      <c r="U35" s="67"/>
      <c r="V35" s="68"/>
      <c r="W35" s="37" t="s">
        <v>36</v>
      </c>
      <c r="X35" s="37" t="s">
        <v>36</v>
      </c>
      <c r="Y35" s="37" t="s">
        <v>36</v>
      </c>
      <c r="Z35" s="73"/>
      <c r="AA35" s="70">
        <f>Z35*V35/1000</f>
        <v>0</v>
      </c>
      <c r="AB35" s="22" t="s">
        <v>72</v>
      </c>
      <c r="AC35" s="6" t="s">
        <v>62</v>
      </c>
      <c r="AD35" s="1"/>
      <c r="AG35" s="74"/>
      <c r="AH35" s="2"/>
      <c r="AI35" s="4"/>
      <c r="AJ35" s="5"/>
      <c r="AK35" s="5"/>
      <c r="AO35" s="74"/>
      <c r="AP35" s="2"/>
      <c r="AQ35" s="4"/>
      <c r="AR35" s="5"/>
      <c r="AS35" s="5"/>
      <c r="AW35" s="74"/>
      <c r="AX35" s="2"/>
      <c r="AY35" s="4"/>
      <c r="AZ35" s="5"/>
      <c r="BA35" s="5"/>
      <c r="BE35" s="74"/>
      <c r="BF35" s="2"/>
      <c r="BG35" s="4"/>
      <c r="BH35" s="5"/>
      <c r="BI35" s="5"/>
      <c r="BM35" s="74"/>
      <c r="BN35" s="2"/>
      <c r="BO35" s="4"/>
      <c r="BP35" s="5"/>
      <c r="BQ35" s="5"/>
      <c r="BU35" s="74"/>
      <c r="BV35" s="2"/>
      <c r="BW35" s="4"/>
      <c r="BX35" s="5"/>
      <c r="BY35" s="5"/>
      <c r="CC35" s="74"/>
      <c r="CD35" s="2"/>
      <c r="CE35" s="4"/>
      <c r="CF35" s="5"/>
      <c r="CG35" s="5"/>
      <c r="CK35" s="74"/>
      <c r="CL35" s="2"/>
      <c r="CM35" s="4"/>
      <c r="CN35" s="5"/>
      <c r="CO35" s="5"/>
      <c r="CS35" s="74"/>
      <c r="CT35" s="2"/>
      <c r="CU35" s="4"/>
      <c r="CV35" s="5"/>
      <c r="CW35" s="5"/>
      <c r="DA35" s="74"/>
      <c r="DB35" s="2"/>
      <c r="DC35" s="4"/>
      <c r="DD35" s="5"/>
      <c r="DE35" s="5"/>
      <c r="DI35" s="74"/>
      <c r="DJ35" s="2"/>
      <c r="DK35" s="4"/>
      <c r="DL35" s="5"/>
      <c r="DM35" s="5"/>
      <c r="DQ35" s="74"/>
      <c r="DR35" s="2"/>
      <c r="DS35" s="4"/>
      <c r="DT35" s="5"/>
      <c r="DU35" s="5"/>
      <c r="DY35" s="74"/>
      <c r="DZ35" s="2"/>
      <c r="EA35" s="4"/>
      <c r="EB35" s="5"/>
      <c r="EC35" s="5"/>
      <c r="EG35" s="74"/>
      <c r="EH35" s="2"/>
      <c r="EI35" s="4"/>
      <c r="EJ35" s="5"/>
      <c r="EK35" s="5"/>
      <c r="EO35" s="74"/>
      <c r="EP35" s="2"/>
      <c r="EQ35" s="4"/>
      <c r="ER35" s="5"/>
      <c r="ES35" s="5"/>
      <c r="EW35" s="74"/>
      <c r="EX35" s="2"/>
      <c r="EY35" s="4"/>
      <c r="EZ35" s="5"/>
      <c r="FA35" s="5"/>
      <c r="FE35" s="74"/>
      <c r="FF35" s="2"/>
      <c r="FG35" s="4"/>
      <c r="FH35" s="5"/>
      <c r="FI35" s="5"/>
      <c r="FM35" s="74"/>
      <c r="FN35" s="2"/>
      <c r="FO35" s="4"/>
      <c r="FP35" s="5"/>
      <c r="FQ35" s="5"/>
      <c r="FU35" s="74"/>
      <c r="FV35" s="2"/>
      <c r="FW35" s="4"/>
      <c r="FX35" s="5"/>
      <c r="FY35" s="5"/>
      <c r="GC35" s="74"/>
      <c r="GD35" s="2"/>
      <c r="GE35" s="4"/>
      <c r="GF35" s="5"/>
      <c r="GG35" s="5"/>
      <c r="GK35" s="74"/>
      <c r="GL35" s="2"/>
      <c r="GM35" s="4"/>
      <c r="GN35" s="5"/>
      <c r="GO35" s="5"/>
      <c r="GS35" s="74"/>
      <c r="GT35" s="2"/>
      <c r="GU35" s="4"/>
      <c r="GV35" s="5"/>
      <c r="GW35" s="5"/>
      <c r="HA35" s="74"/>
      <c r="HB35" s="2"/>
      <c r="HC35" s="4"/>
      <c r="HD35" s="5"/>
      <c r="HE35" s="5"/>
      <c r="HI35" s="74"/>
      <c r="HJ35" s="2"/>
      <c r="HK35" s="4"/>
      <c r="HL35" s="5"/>
      <c r="HM35" s="5"/>
      <c r="HQ35" s="74"/>
      <c r="HR35" s="2"/>
      <c r="HS35" s="4"/>
      <c r="HT35" s="5"/>
      <c r="HU35" s="5"/>
      <c r="HY35" s="74"/>
      <c r="HZ35" s="2"/>
      <c r="IA35" s="4"/>
      <c r="IB35" s="5"/>
      <c r="IC35" s="5"/>
      <c r="IG35" s="74"/>
      <c r="IH35" s="2"/>
      <c r="II35" s="4"/>
      <c r="IJ35" s="5"/>
      <c r="IK35" s="5"/>
      <c r="IO35" s="74"/>
      <c r="IP35" s="2"/>
      <c r="IQ35" s="4"/>
      <c r="IR35" s="5"/>
      <c r="IS35" s="5"/>
    </row>
    <row r="36" spans="2:253" ht="12.75">
      <c r="B36" s="63"/>
      <c r="C36" s="80" t="s">
        <v>80</v>
      </c>
      <c r="D36" s="92" t="s">
        <v>66</v>
      </c>
      <c r="E36" s="49" t="s">
        <v>41</v>
      </c>
      <c r="F36" s="6" t="str">
        <f t="shared" si="1"/>
        <v>Наименование муниципального района (города)</v>
      </c>
      <c r="G36" s="82"/>
      <c r="H36" s="83"/>
      <c r="I36" s="83"/>
      <c r="J36" s="84" t="s">
        <v>36</v>
      </c>
      <c r="K36" s="83"/>
      <c r="L36" s="84" t="s">
        <v>36</v>
      </c>
      <c r="M36" s="85">
        <f>K36*I36*H36*12/1000</f>
        <v>0</v>
      </c>
      <c r="N36" s="82"/>
      <c r="O36" s="83"/>
      <c r="P36" s="83"/>
      <c r="Q36" s="84" t="s">
        <v>36</v>
      </c>
      <c r="R36" s="83"/>
      <c r="S36" s="84" t="s">
        <v>36</v>
      </c>
      <c r="T36" s="85">
        <f>R36*P36*O36*12/1000</f>
        <v>0</v>
      </c>
      <c r="U36" s="82"/>
      <c r="V36" s="83"/>
      <c r="W36" s="83"/>
      <c r="X36" s="84" t="s">
        <v>36</v>
      </c>
      <c r="Y36" s="83"/>
      <c r="Z36" s="84" t="s">
        <v>36</v>
      </c>
      <c r="AA36" s="85">
        <f>Y36*W36*V36*12/1000</f>
        <v>0</v>
      </c>
      <c r="AB36" s="22" t="s">
        <v>74</v>
      </c>
      <c r="AC36" s="6" t="s">
        <v>66</v>
      </c>
      <c r="AD36" s="1"/>
      <c r="AG36" s="74"/>
      <c r="AH36" s="2"/>
      <c r="AI36" s="4"/>
      <c r="AJ36" s="5"/>
      <c r="AK36" s="5"/>
      <c r="AO36" s="74"/>
      <c r="AP36" s="2"/>
      <c r="AQ36" s="4"/>
      <c r="AR36" s="5"/>
      <c r="AS36" s="5"/>
      <c r="AW36" s="74"/>
      <c r="AX36" s="2"/>
      <c r="AY36" s="4"/>
      <c r="AZ36" s="5"/>
      <c r="BA36" s="5"/>
      <c r="BE36" s="74"/>
      <c r="BF36" s="2"/>
      <c r="BG36" s="4"/>
      <c r="BH36" s="5"/>
      <c r="BI36" s="5"/>
      <c r="BM36" s="74"/>
      <c r="BN36" s="2"/>
      <c r="BO36" s="4"/>
      <c r="BP36" s="5"/>
      <c r="BQ36" s="5"/>
      <c r="BU36" s="74"/>
      <c r="BV36" s="2"/>
      <c r="BW36" s="4"/>
      <c r="BX36" s="5"/>
      <c r="BY36" s="5"/>
      <c r="CC36" s="74"/>
      <c r="CD36" s="2"/>
      <c r="CE36" s="4"/>
      <c r="CF36" s="5"/>
      <c r="CG36" s="5"/>
      <c r="CK36" s="74"/>
      <c r="CL36" s="2"/>
      <c r="CM36" s="4"/>
      <c r="CN36" s="5"/>
      <c r="CO36" s="5"/>
      <c r="CS36" s="74"/>
      <c r="CT36" s="2"/>
      <c r="CU36" s="4"/>
      <c r="CV36" s="5"/>
      <c r="CW36" s="5"/>
      <c r="DA36" s="74"/>
      <c r="DB36" s="2"/>
      <c r="DC36" s="4"/>
      <c r="DD36" s="5"/>
      <c r="DE36" s="5"/>
      <c r="DI36" s="74"/>
      <c r="DJ36" s="2"/>
      <c r="DK36" s="4"/>
      <c r="DL36" s="5"/>
      <c r="DM36" s="5"/>
      <c r="DQ36" s="74"/>
      <c r="DR36" s="2"/>
      <c r="DS36" s="4"/>
      <c r="DT36" s="5"/>
      <c r="DU36" s="5"/>
      <c r="DY36" s="74"/>
      <c r="DZ36" s="2"/>
      <c r="EA36" s="4"/>
      <c r="EB36" s="5"/>
      <c r="EC36" s="5"/>
      <c r="EG36" s="74"/>
      <c r="EH36" s="2"/>
      <c r="EI36" s="4"/>
      <c r="EJ36" s="5"/>
      <c r="EK36" s="5"/>
      <c r="EO36" s="74"/>
      <c r="EP36" s="2"/>
      <c r="EQ36" s="4"/>
      <c r="ER36" s="5"/>
      <c r="ES36" s="5"/>
      <c r="EW36" s="74"/>
      <c r="EX36" s="2"/>
      <c r="EY36" s="4"/>
      <c r="EZ36" s="5"/>
      <c r="FA36" s="5"/>
      <c r="FE36" s="74"/>
      <c r="FF36" s="2"/>
      <c r="FG36" s="4"/>
      <c r="FH36" s="5"/>
      <c r="FI36" s="5"/>
      <c r="FM36" s="74"/>
      <c r="FN36" s="2"/>
      <c r="FO36" s="4"/>
      <c r="FP36" s="5"/>
      <c r="FQ36" s="5"/>
      <c r="FU36" s="74"/>
      <c r="FV36" s="2"/>
      <c r="FW36" s="4"/>
      <c r="FX36" s="5"/>
      <c r="FY36" s="5"/>
      <c r="GC36" s="74"/>
      <c r="GD36" s="2"/>
      <c r="GE36" s="4"/>
      <c r="GF36" s="5"/>
      <c r="GG36" s="5"/>
      <c r="GK36" s="74"/>
      <c r="GL36" s="2"/>
      <c r="GM36" s="4"/>
      <c r="GN36" s="5"/>
      <c r="GO36" s="5"/>
      <c r="GS36" s="74"/>
      <c r="GT36" s="2"/>
      <c r="GU36" s="4"/>
      <c r="GV36" s="5"/>
      <c r="GW36" s="5"/>
      <c r="HA36" s="74"/>
      <c r="HB36" s="2"/>
      <c r="HC36" s="4"/>
      <c r="HD36" s="5"/>
      <c r="HE36" s="5"/>
      <c r="HI36" s="74"/>
      <c r="HJ36" s="2"/>
      <c r="HK36" s="4"/>
      <c r="HL36" s="5"/>
      <c r="HM36" s="5"/>
      <c r="HQ36" s="74"/>
      <c r="HR36" s="2"/>
      <c r="HS36" s="4"/>
      <c r="HT36" s="5"/>
      <c r="HU36" s="5"/>
      <c r="HY36" s="74"/>
      <c r="HZ36" s="2"/>
      <c r="IA36" s="4"/>
      <c r="IB36" s="5"/>
      <c r="IC36" s="5"/>
      <c r="IG36" s="74"/>
      <c r="IH36" s="2"/>
      <c r="II36" s="4"/>
      <c r="IJ36" s="5"/>
      <c r="IK36" s="5"/>
      <c r="IO36" s="74"/>
      <c r="IP36" s="2"/>
      <c r="IQ36" s="4"/>
      <c r="IR36" s="5"/>
      <c r="IS36" s="5"/>
    </row>
    <row r="37" spans="2:30" ht="14.25">
      <c r="B37" s="63"/>
      <c r="C37" s="86" t="s">
        <v>101</v>
      </c>
      <c r="D37" s="87" t="s">
        <v>102</v>
      </c>
      <c r="E37" s="88"/>
      <c r="F37" s="6" t="str">
        <f t="shared" si="1"/>
        <v>Наименование муниципального района (города)</v>
      </c>
      <c r="G37" s="89"/>
      <c r="H37" s="89"/>
      <c r="I37" s="89"/>
      <c r="J37" s="89"/>
      <c r="K37" s="89"/>
      <c r="L37" s="90"/>
      <c r="M37" s="91">
        <f>M38+M39</f>
        <v>0</v>
      </c>
      <c r="N37" s="89"/>
      <c r="O37" s="89"/>
      <c r="P37" s="89"/>
      <c r="Q37" s="89"/>
      <c r="R37" s="89"/>
      <c r="S37" s="90"/>
      <c r="T37" s="91">
        <f>T38+T39</f>
        <v>0</v>
      </c>
      <c r="U37" s="89"/>
      <c r="V37" s="89"/>
      <c r="W37" s="89"/>
      <c r="X37" s="89"/>
      <c r="Y37" s="89"/>
      <c r="Z37" s="90"/>
      <c r="AA37" s="91">
        <f>AA38+AA39</f>
        <v>0</v>
      </c>
      <c r="AB37" s="22" t="s">
        <v>103</v>
      </c>
      <c r="AC37" s="6" t="s">
        <v>102</v>
      </c>
      <c r="AD37" s="1"/>
    </row>
    <row r="38" spans="2:30" ht="12.75">
      <c r="B38" s="63"/>
      <c r="C38" s="93" t="s">
        <v>104</v>
      </c>
      <c r="D38" s="94" t="s">
        <v>62</v>
      </c>
      <c r="E38" s="33" t="s">
        <v>63</v>
      </c>
      <c r="F38" s="6" t="str">
        <f t="shared" si="1"/>
        <v>Наименование муниципального района (города)</v>
      </c>
      <c r="G38" s="95"/>
      <c r="H38" s="96"/>
      <c r="I38" s="37" t="s">
        <v>36</v>
      </c>
      <c r="J38" s="37" t="s">
        <v>36</v>
      </c>
      <c r="K38" s="97" t="s">
        <v>36</v>
      </c>
      <c r="L38" s="98"/>
      <c r="M38" s="99">
        <f>L38*H38/1000</f>
        <v>0</v>
      </c>
      <c r="N38" s="95"/>
      <c r="O38" s="96"/>
      <c r="P38" s="37" t="s">
        <v>36</v>
      </c>
      <c r="Q38" s="37" t="s">
        <v>36</v>
      </c>
      <c r="R38" s="97" t="s">
        <v>36</v>
      </c>
      <c r="S38" s="98"/>
      <c r="T38" s="99">
        <f>S38*O38/1000</f>
        <v>0</v>
      </c>
      <c r="U38" s="95"/>
      <c r="V38" s="96"/>
      <c r="W38" s="37" t="s">
        <v>36</v>
      </c>
      <c r="X38" s="37" t="s">
        <v>36</v>
      </c>
      <c r="Y38" s="97" t="s">
        <v>36</v>
      </c>
      <c r="Z38" s="98"/>
      <c r="AA38" s="99">
        <f>Z38*V38/1000</f>
        <v>0</v>
      </c>
      <c r="AB38" s="22" t="s">
        <v>105</v>
      </c>
      <c r="AC38" s="6" t="s">
        <v>62</v>
      </c>
      <c r="AD38" s="1"/>
    </row>
    <row r="39" spans="2:30" ht="12.75">
      <c r="B39" s="63"/>
      <c r="C39" s="80" t="s">
        <v>106</v>
      </c>
      <c r="D39" s="92" t="s">
        <v>66</v>
      </c>
      <c r="E39" s="49" t="s">
        <v>41</v>
      </c>
      <c r="F39" s="6" t="str">
        <f t="shared" si="1"/>
        <v>Наименование муниципального района (города)</v>
      </c>
      <c r="G39" s="82"/>
      <c r="H39" s="83"/>
      <c r="I39" s="83"/>
      <c r="J39" s="84" t="s">
        <v>36</v>
      </c>
      <c r="K39" s="83"/>
      <c r="L39" s="84" t="s">
        <v>36</v>
      </c>
      <c r="M39" s="85">
        <f>K39*I39*H39*12/1000</f>
        <v>0</v>
      </c>
      <c r="N39" s="82"/>
      <c r="O39" s="83"/>
      <c r="P39" s="83"/>
      <c r="Q39" s="84" t="s">
        <v>36</v>
      </c>
      <c r="R39" s="83"/>
      <c r="S39" s="84" t="s">
        <v>36</v>
      </c>
      <c r="T39" s="85">
        <f>R39*P39*O39*12/1000</f>
        <v>0</v>
      </c>
      <c r="U39" s="82"/>
      <c r="V39" s="83"/>
      <c r="W39" s="83"/>
      <c r="X39" s="84" t="s">
        <v>36</v>
      </c>
      <c r="Y39" s="83"/>
      <c r="Z39" s="84" t="s">
        <v>36</v>
      </c>
      <c r="AA39" s="85">
        <f>Y39*W39*V39*12/1000</f>
        <v>0</v>
      </c>
      <c r="AB39" s="22" t="s">
        <v>107</v>
      </c>
      <c r="AC39" s="6" t="s">
        <v>66</v>
      </c>
      <c r="AD39" s="1"/>
    </row>
    <row r="40" spans="2:30" ht="14.25">
      <c r="B40" s="63"/>
      <c r="C40" s="86" t="s">
        <v>108</v>
      </c>
      <c r="D40" s="87" t="s">
        <v>109</v>
      </c>
      <c r="E40" s="100"/>
      <c r="F40" s="6" t="str">
        <f t="shared" si="1"/>
        <v>Наименование муниципального района (города)</v>
      </c>
      <c r="G40" s="101"/>
      <c r="H40" s="101"/>
      <c r="I40" s="101"/>
      <c r="J40" s="101"/>
      <c r="K40" s="101"/>
      <c r="L40" s="102"/>
      <c r="M40" s="91">
        <f>M41+M42</f>
        <v>0</v>
      </c>
      <c r="N40" s="101"/>
      <c r="O40" s="101"/>
      <c r="P40" s="101"/>
      <c r="Q40" s="101"/>
      <c r="R40" s="101"/>
      <c r="S40" s="102"/>
      <c r="T40" s="91">
        <f>T41+T42</f>
        <v>0</v>
      </c>
      <c r="U40" s="101"/>
      <c r="V40" s="101"/>
      <c r="W40" s="101"/>
      <c r="X40" s="101"/>
      <c r="Y40" s="101"/>
      <c r="Z40" s="102"/>
      <c r="AA40" s="91">
        <f>AA41+AA42</f>
        <v>0</v>
      </c>
      <c r="AB40" s="22" t="s">
        <v>110</v>
      </c>
      <c r="AC40" s="6" t="s">
        <v>109</v>
      </c>
      <c r="AD40" s="1"/>
    </row>
    <row r="41" spans="2:30" ht="12.75">
      <c r="B41" s="63"/>
      <c r="C41" s="93" t="s">
        <v>111</v>
      </c>
      <c r="D41" s="94" t="s">
        <v>62</v>
      </c>
      <c r="E41" s="33" t="s">
        <v>112</v>
      </c>
      <c r="F41" s="6" t="str">
        <f t="shared" si="1"/>
        <v>Наименование муниципального района (города)</v>
      </c>
      <c r="G41" s="95"/>
      <c r="H41" s="96"/>
      <c r="I41" s="37" t="s">
        <v>36</v>
      </c>
      <c r="J41" s="37" t="s">
        <v>36</v>
      </c>
      <c r="K41" s="37" t="s">
        <v>36</v>
      </c>
      <c r="L41" s="103"/>
      <c r="M41" s="99">
        <f>L41*H41/1000</f>
        <v>0</v>
      </c>
      <c r="N41" s="95"/>
      <c r="O41" s="96"/>
      <c r="P41" s="37" t="s">
        <v>36</v>
      </c>
      <c r="Q41" s="37" t="s">
        <v>36</v>
      </c>
      <c r="R41" s="37" t="s">
        <v>36</v>
      </c>
      <c r="S41" s="103"/>
      <c r="T41" s="99">
        <f>S41*O41/1000</f>
        <v>0</v>
      </c>
      <c r="U41" s="95"/>
      <c r="V41" s="96"/>
      <c r="W41" s="37" t="s">
        <v>36</v>
      </c>
      <c r="X41" s="37" t="s">
        <v>36</v>
      </c>
      <c r="Y41" s="37" t="s">
        <v>36</v>
      </c>
      <c r="Z41" s="103"/>
      <c r="AA41" s="99">
        <f>Z41*V41/1000</f>
        <v>0</v>
      </c>
      <c r="AB41" s="22" t="s">
        <v>113</v>
      </c>
      <c r="AC41" s="6" t="s">
        <v>62</v>
      </c>
      <c r="AD41" s="1"/>
    </row>
    <row r="42" spans="2:30" ht="12.75">
      <c r="B42" s="63"/>
      <c r="C42" s="80" t="s">
        <v>114</v>
      </c>
      <c r="D42" s="92" t="s">
        <v>66</v>
      </c>
      <c r="E42" s="49" t="s">
        <v>35</v>
      </c>
      <c r="F42" s="6" t="str">
        <f t="shared" si="1"/>
        <v>Наименование муниципального района (города)</v>
      </c>
      <c r="G42" s="82"/>
      <c r="H42" s="83"/>
      <c r="I42" s="83"/>
      <c r="J42" s="83"/>
      <c r="K42" s="84" t="s">
        <v>36</v>
      </c>
      <c r="L42" s="84" t="s">
        <v>36</v>
      </c>
      <c r="M42" s="85">
        <f>J42*I42*H42*12/1000</f>
        <v>0</v>
      </c>
      <c r="N42" s="82"/>
      <c r="O42" s="83"/>
      <c r="P42" s="83"/>
      <c r="Q42" s="83"/>
      <c r="R42" s="84" t="s">
        <v>36</v>
      </c>
      <c r="S42" s="84" t="s">
        <v>36</v>
      </c>
      <c r="T42" s="85">
        <f>Q42*P42*O42*12/1000</f>
        <v>0</v>
      </c>
      <c r="U42" s="82"/>
      <c r="V42" s="83"/>
      <c r="W42" s="83"/>
      <c r="X42" s="83"/>
      <c r="Y42" s="84" t="s">
        <v>36</v>
      </c>
      <c r="Z42" s="84" t="s">
        <v>36</v>
      </c>
      <c r="AA42" s="85">
        <f>X42*W42*V42*12/1000</f>
        <v>0</v>
      </c>
      <c r="AB42" s="22" t="s">
        <v>115</v>
      </c>
      <c r="AC42" s="6" t="s">
        <v>66</v>
      </c>
      <c r="AD42" s="1"/>
    </row>
    <row r="43" spans="2:30" ht="14.25">
      <c r="B43" s="63"/>
      <c r="C43" s="86" t="s">
        <v>116</v>
      </c>
      <c r="D43" s="87" t="s">
        <v>117</v>
      </c>
      <c r="E43" s="100"/>
      <c r="F43" s="6" t="str">
        <f t="shared" si="1"/>
        <v>Наименование муниципального района (города)</v>
      </c>
      <c r="G43" s="101"/>
      <c r="H43" s="101"/>
      <c r="I43" s="101"/>
      <c r="J43" s="101"/>
      <c r="K43" s="101"/>
      <c r="L43" s="102"/>
      <c r="M43" s="91">
        <f>M44+M47</f>
        <v>0</v>
      </c>
      <c r="N43" s="101"/>
      <c r="O43" s="101"/>
      <c r="P43" s="101"/>
      <c r="Q43" s="101"/>
      <c r="R43" s="101"/>
      <c r="S43" s="102"/>
      <c r="T43" s="91">
        <f>T44+T47</f>
        <v>0</v>
      </c>
      <c r="U43" s="101"/>
      <c r="V43" s="101"/>
      <c r="W43" s="101"/>
      <c r="X43" s="101"/>
      <c r="Y43" s="101"/>
      <c r="Z43" s="102"/>
      <c r="AA43" s="91">
        <f>AA44+AA47</f>
        <v>0</v>
      </c>
      <c r="AB43" s="22" t="s">
        <v>118</v>
      </c>
      <c r="AC43" s="6" t="s">
        <v>119</v>
      </c>
      <c r="AD43" s="1"/>
    </row>
    <row r="44" spans="2:30" ht="12.75">
      <c r="B44" s="63"/>
      <c r="C44" s="64" t="s">
        <v>120</v>
      </c>
      <c r="D44" s="32" t="s">
        <v>121</v>
      </c>
      <c r="E44" s="33"/>
      <c r="F44" s="6" t="str">
        <f t="shared" si="1"/>
        <v>Наименование муниципального района (города)</v>
      </c>
      <c r="G44" s="37" t="s">
        <v>36</v>
      </c>
      <c r="H44" s="37" t="s">
        <v>36</v>
      </c>
      <c r="I44" s="37" t="s">
        <v>36</v>
      </c>
      <c r="J44" s="37" t="s">
        <v>36</v>
      </c>
      <c r="K44" s="37" t="s">
        <v>36</v>
      </c>
      <c r="L44" s="37" t="s">
        <v>36</v>
      </c>
      <c r="M44" s="99">
        <f>M45+M46+M47</f>
        <v>0</v>
      </c>
      <c r="N44" s="37" t="s">
        <v>36</v>
      </c>
      <c r="O44" s="37" t="s">
        <v>36</v>
      </c>
      <c r="P44" s="37" t="s">
        <v>36</v>
      </c>
      <c r="Q44" s="37" t="s">
        <v>36</v>
      </c>
      <c r="R44" s="37" t="s">
        <v>36</v>
      </c>
      <c r="S44" s="37" t="s">
        <v>36</v>
      </c>
      <c r="T44" s="99">
        <f>T45+T46+T47</f>
        <v>0</v>
      </c>
      <c r="U44" s="37" t="s">
        <v>36</v>
      </c>
      <c r="V44" s="37" t="s">
        <v>36</v>
      </c>
      <c r="W44" s="37" t="s">
        <v>36</v>
      </c>
      <c r="X44" s="37" t="s">
        <v>36</v>
      </c>
      <c r="Y44" s="37" t="s">
        <v>36</v>
      </c>
      <c r="Z44" s="37" t="s">
        <v>36</v>
      </c>
      <c r="AA44" s="99">
        <f>AA45+AA46+AA47</f>
        <v>0</v>
      </c>
      <c r="AB44" s="22" t="s">
        <v>122</v>
      </c>
      <c r="AC44" s="6" t="s">
        <v>123</v>
      </c>
      <c r="AD44" s="1"/>
    </row>
    <row r="45" spans="2:30" ht="22.5">
      <c r="B45" s="63"/>
      <c r="C45" s="65" t="s">
        <v>124</v>
      </c>
      <c r="D45" s="66" t="s">
        <v>125</v>
      </c>
      <c r="E45" s="44" t="s">
        <v>126</v>
      </c>
      <c r="F45" s="6" t="str">
        <f t="shared" si="1"/>
        <v>Наименование муниципального района (города)</v>
      </c>
      <c r="G45" s="67"/>
      <c r="H45" s="68"/>
      <c r="I45" s="37" t="s">
        <v>36</v>
      </c>
      <c r="J45" s="37" t="s">
        <v>36</v>
      </c>
      <c r="K45" s="104" t="s">
        <v>36</v>
      </c>
      <c r="L45" s="105"/>
      <c r="M45" s="70">
        <f>H45*L45/1000</f>
        <v>0</v>
      </c>
      <c r="N45" s="67"/>
      <c r="O45" s="68"/>
      <c r="P45" s="37" t="s">
        <v>36</v>
      </c>
      <c r="Q45" s="37" t="s">
        <v>36</v>
      </c>
      <c r="R45" s="104" t="s">
        <v>36</v>
      </c>
      <c r="S45" s="105"/>
      <c r="T45" s="70">
        <f>O45*S45/1000</f>
        <v>0</v>
      </c>
      <c r="U45" s="67"/>
      <c r="V45" s="68"/>
      <c r="W45" s="37" t="s">
        <v>36</v>
      </c>
      <c r="X45" s="37" t="s">
        <v>36</v>
      </c>
      <c r="Y45" s="104" t="s">
        <v>36</v>
      </c>
      <c r="Z45" s="105"/>
      <c r="AA45" s="70">
        <f>V45*Z45/1000</f>
        <v>0</v>
      </c>
      <c r="AB45" s="22" t="s">
        <v>127</v>
      </c>
      <c r="AC45" s="6" t="s">
        <v>125</v>
      </c>
      <c r="AD45" s="1"/>
    </row>
    <row r="46" spans="2:30" ht="22.5">
      <c r="B46" s="63"/>
      <c r="C46" s="65" t="s">
        <v>128</v>
      </c>
      <c r="D46" s="66" t="s">
        <v>129</v>
      </c>
      <c r="E46" s="44" t="s">
        <v>126</v>
      </c>
      <c r="F46" s="6" t="str">
        <f t="shared" si="1"/>
        <v>Наименование муниципального района (города)</v>
      </c>
      <c r="G46" s="67"/>
      <c r="H46" s="68"/>
      <c r="I46" s="37" t="s">
        <v>36</v>
      </c>
      <c r="J46" s="37" t="s">
        <v>36</v>
      </c>
      <c r="K46" s="104" t="s">
        <v>36</v>
      </c>
      <c r="L46" s="106"/>
      <c r="M46" s="70">
        <f>H46*L46/1000</f>
        <v>0</v>
      </c>
      <c r="N46" s="67"/>
      <c r="O46" s="68"/>
      <c r="P46" s="37" t="s">
        <v>36</v>
      </c>
      <c r="Q46" s="37" t="s">
        <v>36</v>
      </c>
      <c r="R46" s="104" t="s">
        <v>36</v>
      </c>
      <c r="S46" s="106"/>
      <c r="T46" s="70">
        <f>O46*S46/1000</f>
        <v>0</v>
      </c>
      <c r="U46" s="67"/>
      <c r="V46" s="68"/>
      <c r="W46" s="37" t="s">
        <v>36</v>
      </c>
      <c r="X46" s="37" t="s">
        <v>36</v>
      </c>
      <c r="Y46" s="104" t="s">
        <v>36</v>
      </c>
      <c r="Z46" s="106"/>
      <c r="AA46" s="70">
        <f>V46*Z46/1000</f>
        <v>0</v>
      </c>
      <c r="AB46" s="22" t="s">
        <v>130</v>
      </c>
      <c r="AC46" s="6" t="s">
        <v>129</v>
      </c>
      <c r="AD46" s="1"/>
    </row>
    <row r="47" spans="2:30" ht="12.75">
      <c r="B47" s="63"/>
      <c r="C47" s="107" t="s">
        <v>131</v>
      </c>
      <c r="D47" s="108" t="s">
        <v>132</v>
      </c>
      <c r="E47" s="44" t="s">
        <v>126</v>
      </c>
      <c r="F47" s="6" t="str">
        <f t="shared" si="1"/>
        <v>Наименование муниципального района (города)</v>
      </c>
      <c r="G47" s="82"/>
      <c r="H47" s="83"/>
      <c r="I47" s="84" t="s">
        <v>36</v>
      </c>
      <c r="J47" s="84" t="s">
        <v>36</v>
      </c>
      <c r="K47" s="109" t="s">
        <v>36</v>
      </c>
      <c r="L47" s="110"/>
      <c r="M47" s="85">
        <f>H47*L47/1000</f>
        <v>0</v>
      </c>
      <c r="N47" s="82"/>
      <c r="O47" s="83"/>
      <c r="P47" s="84" t="s">
        <v>36</v>
      </c>
      <c r="Q47" s="84" t="s">
        <v>36</v>
      </c>
      <c r="R47" s="109" t="s">
        <v>36</v>
      </c>
      <c r="S47" s="110"/>
      <c r="T47" s="85">
        <f>O47*S47/1000</f>
        <v>0</v>
      </c>
      <c r="U47" s="82"/>
      <c r="V47" s="83"/>
      <c r="W47" s="84" t="s">
        <v>36</v>
      </c>
      <c r="X47" s="84" t="s">
        <v>36</v>
      </c>
      <c r="Y47" s="109" t="s">
        <v>36</v>
      </c>
      <c r="Z47" s="110"/>
      <c r="AA47" s="85">
        <f>V47*Z47/1000</f>
        <v>0</v>
      </c>
      <c r="AB47" s="22" t="s">
        <v>133</v>
      </c>
      <c r="AC47" s="6" t="s">
        <v>134</v>
      </c>
      <c r="AD47" s="1"/>
    </row>
    <row r="48" spans="2:30" ht="14.25">
      <c r="B48" s="63"/>
      <c r="C48" s="86" t="s">
        <v>135</v>
      </c>
      <c r="D48" s="87" t="s">
        <v>136</v>
      </c>
      <c r="E48" s="88"/>
      <c r="F48" s="6" t="str">
        <f t="shared" si="1"/>
        <v>Наименование муниципального района (города)</v>
      </c>
      <c r="G48" s="89"/>
      <c r="H48" s="89"/>
      <c r="I48" s="89"/>
      <c r="J48" s="89"/>
      <c r="K48" s="89"/>
      <c r="L48" s="90"/>
      <c r="M48" s="91">
        <f>M49+M55</f>
        <v>0</v>
      </c>
      <c r="N48" s="89"/>
      <c r="O48" s="89"/>
      <c r="P48" s="89"/>
      <c r="Q48" s="89"/>
      <c r="R48" s="89"/>
      <c r="S48" s="90"/>
      <c r="T48" s="91">
        <f>T49+T55</f>
        <v>0</v>
      </c>
      <c r="U48" s="89"/>
      <c r="V48" s="89"/>
      <c r="W48" s="89"/>
      <c r="X48" s="89"/>
      <c r="Y48" s="89"/>
      <c r="Z48" s="90"/>
      <c r="AA48" s="91">
        <f>AA49+AA55</f>
        <v>0</v>
      </c>
      <c r="AB48" s="22" t="s">
        <v>137</v>
      </c>
      <c r="AC48" s="6" t="s">
        <v>136</v>
      </c>
      <c r="AD48" s="1"/>
    </row>
    <row r="49" spans="2:30" ht="12.75">
      <c r="B49" s="63"/>
      <c r="C49" s="64" t="s">
        <v>138</v>
      </c>
      <c r="D49" s="32" t="s">
        <v>139</v>
      </c>
      <c r="E49" s="33"/>
      <c r="F49" s="6" t="str">
        <f t="shared" si="1"/>
        <v>Наименование муниципального района (города)</v>
      </c>
      <c r="G49" s="37" t="s">
        <v>36</v>
      </c>
      <c r="H49" s="37" t="s">
        <v>36</v>
      </c>
      <c r="I49" s="37" t="s">
        <v>36</v>
      </c>
      <c r="J49" s="37" t="s">
        <v>36</v>
      </c>
      <c r="K49" s="37" t="s">
        <v>36</v>
      </c>
      <c r="L49" s="37" t="s">
        <v>36</v>
      </c>
      <c r="M49" s="38">
        <f>M50+M51</f>
        <v>0</v>
      </c>
      <c r="N49" s="37" t="s">
        <v>36</v>
      </c>
      <c r="O49" s="37" t="s">
        <v>36</v>
      </c>
      <c r="P49" s="37" t="s">
        <v>36</v>
      </c>
      <c r="Q49" s="37" t="s">
        <v>36</v>
      </c>
      <c r="R49" s="37" t="s">
        <v>36</v>
      </c>
      <c r="S49" s="37" t="s">
        <v>36</v>
      </c>
      <c r="T49" s="38">
        <f>T50+T51</f>
        <v>0</v>
      </c>
      <c r="U49" s="37" t="s">
        <v>36</v>
      </c>
      <c r="V49" s="37" t="s">
        <v>36</v>
      </c>
      <c r="W49" s="37" t="s">
        <v>36</v>
      </c>
      <c r="X49" s="37" t="s">
        <v>36</v>
      </c>
      <c r="Y49" s="37" t="s">
        <v>36</v>
      </c>
      <c r="Z49" s="37" t="s">
        <v>36</v>
      </c>
      <c r="AA49" s="38">
        <f>AA50+AA51</f>
        <v>0</v>
      </c>
      <c r="AB49" s="22" t="s">
        <v>140</v>
      </c>
      <c r="AC49" s="6" t="s">
        <v>139</v>
      </c>
      <c r="AD49" s="1"/>
    </row>
    <row r="50" spans="2:30" ht="12.75">
      <c r="B50" s="63"/>
      <c r="C50" s="71" t="s">
        <v>141</v>
      </c>
      <c r="D50" s="111" t="s">
        <v>142</v>
      </c>
      <c r="E50" s="44" t="s">
        <v>63</v>
      </c>
      <c r="F50" s="6" t="str">
        <f t="shared" si="1"/>
        <v>Наименование муниципального района (города)</v>
      </c>
      <c r="G50" s="67"/>
      <c r="H50" s="68"/>
      <c r="I50" s="37" t="s">
        <v>36</v>
      </c>
      <c r="J50" s="37" t="s">
        <v>36</v>
      </c>
      <c r="K50" s="37" t="s">
        <v>36</v>
      </c>
      <c r="L50" s="73"/>
      <c r="M50" s="72">
        <f>H50*L50/1000</f>
        <v>0</v>
      </c>
      <c r="N50" s="67"/>
      <c r="O50" s="68"/>
      <c r="P50" s="37" t="s">
        <v>36</v>
      </c>
      <c r="Q50" s="37" t="s">
        <v>36</v>
      </c>
      <c r="R50" s="37" t="s">
        <v>36</v>
      </c>
      <c r="S50" s="73"/>
      <c r="T50" s="72">
        <f>O50*S50/1000</f>
        <v>0</v>
      </c>
      <c r="U50" s="67"/>
      <c r="V50" s="68"/>
      <c r="W50" s="37" t="s">
        <v>36</v>
      </c>
      <c r="X50" s="37" t="s">
        <v>36</v>
      </c>
      <c r="Y50" s="37" t="s">
        <v>36</v>
      </c>
      <c r="Z50" s="73"/>
      <c r="AA50" s="72">
        <f>V50*Z50/1000</f>
        <v>0</v>
      </c>
      <c r="AB50" s="22" t="s">
        <v>143</v>
      </c>
      <c r="AC50" s="6" t="s">
        <v>142</v>
      </c>
      <c r="AD50" s="1"/>
    </row>
    <row r="51" spans="2:30" ht="12.75">
      <c r="B51" s="63"/>
      <c r="C51" s="71" t="s">
        <v>144</v>
      </c>
      <c r="D51" s="111" t="s">
        <v>145</v>
      </c>
      <c r="E51" s="44"/>
      <c r="F51" s="6" t="str">
        <f t="shared" si="1"/>
        <v>Наименование муниципального района (города)</v>
      </c>
      <c r="G51" s="36"/>
      <c r="H51" s="36"/>
      <c r="I51" s="37" t="s">
        <v>36</v>
      </c>
      <c r="J51" s="37" t="s">
        <v>36</v>
      </c>
      <c r="K51" s="37" t="s">
        <v>36</v>
      </c>
      <c r="L51" s="37" t="s">
        <v>36</v>
      </c>
      <c r="M51" s="72">
        <f>SUM(M52:M54)</f>
        <v>0</v>
      </c>
      <c r="N51" s="36"/>
      <c r="O51" s="36"/>
      <c r="P51" s="37" t="s">
        <v>36</v>
      </c>
      <c r="Q51" s="37" t="s">
        <v>36</v>
      </c>
      <c r="R51" s="37" t="s">
        <v>36</v>
      </c>
      <c r="S51" s="37" t="s">
        <v>36</v>
      </c>
      <c r="T51" s="72">
        <f>SUM(T52:T54)</f>
        <v>0</v>
      </c>
      <c r="U51" s="36"/>
      <c r="V51" s="36"/>
      <c r="W51" s="37" t="s">
        <v>36</v>
      </c>
      <c r="X51" s="37" t="s">
        <v>36</v>
      </c>
      <c r="Y51" s="37" t="s">
        <v>36</v>
      </c>
      <c r="Z51" s="37" t="s">
        <v>36</v>
      </c>
      <c r="AA51" s="72">
        <f>SUM(AA52:AA54)</f>
        <v>0</v>
      </c>
      <c r="AB51" s="22" t="s">
        <v>146</v>
      </c>
      <c r="AC51" s="6" t="s">
        <v>147</v>
      </c>
      <c r="AD51" s="1"/>
    </row>
    <row r="52" spans="2:30" ht="12.75">
      <c r="B52" s="63"/>
      <c r="C52" s="65" t="s">
        <v>148</v>
      </c>
      <c r="D52" s="66" t="s">
        <v>149</v>
      </c>
      <c r="E52" s="44" t="s">
        <v>41</v>
      </c>
      <c r="F52" s="6" t="str">
        <f t="shared" si="1"/>
        <v>Наименование муниципального района (города)</v>
      </c>
      <c r="G52" s="67"/>
      <c r="H52" s="68"/>
      <c r="I52" s="68"/>
      <c r="J52" s="37" t="s">
        <v>36</v>
      </c>
      <c r="K52" s="68"/>
      <c r="L52" s="37" t="s">
        <v>36</v>
      </c>
      <c r="M52" s="70">
        <f>K52*I52*H52*12/1000</f>
        <v>0</v>
      </c>
      <c r="N52" s="67"/>
      <c r="O52" s="68"/>
      <c r="P52" s="68"/>
      <c r="Q52" s="37" t="s">
        <v>36</v>
      </c>
      <c r="R52" s="68"/>
      <c r="S52" s="37" t="s">
        <v>36</v>
      </c>
      <c r="T52" s="70">
        <f>R52*P52*O52*12/1000</f>
        <v>0</v>
      </c>
      <c r="U52" s="67"/>
      <c r="V52" s="68"/>
      <c r="W52" s="68"/>
      <c r="X52" s="37" t="s">
        <v>36</v>
      </c>
      <c r="Y52" s="68"/>
      <c r="Z52" s="37" t="s">
        <v>36</v>
      </c>
      <c r="AA52" s="70">
        <f>Y52*W52*V52*12/1000</f>
        <v>0</v>
      </c>
      <c r="AB52" s="22" t="s">
        <v>150</v>
      </c>
      <c r="AC52" s="6" t="s">
        <v>149</v>
      </c>
      <c r="AD52" s="1"/>
    </row>
    <row r="53" spans="2:30" ht="12.75">
      <c r="B53" s="63"/>
      <c r="C53" s="65" t="s">
        <v>151</v>
      </c>
      <c r="D53" s="66" t="s">
        <v>152</v>
      </c>
      <c r="E53" s="44" t="s">
        <v>41</v>
      </c>
      <c r="F53" s="6" t="str">
        <f t="shared" si="1"/>
        <v>Наименование муниципального района (города)</v>
      </c>
      <c r="G53" s="67"/>
      <c r="H53" s="68"/>
      <c r="I53" s="68"/>
      <c r="J53" s="37" t="s">
        <v>36</v>
      </c>
      <c r="K53" s="68"/>
      <c r="L53" s="37" t="s">
        <v>36</v>
      </c>
      <c r="M53" s="70">
        <f>K53*I53*H53*12/1000</f>
        <v>0</v>
      </c>
      <c r="N53" s="67"/>
      <c r="O53" s="68"/>
      <c r="P53" s="68"/>
      <c r="Q53" s="37" t="s">
        <v>36</v>
      </c>
      <c r="R53" s="68"/>
      <c r="S53" s="37" t="s">
        <v>36</v>
      </c>
      <c r="T53" s="70">
        <f>R53*P53*O53*12/1000</f>
        <v>0</v>
      </c>
      <c r="U53" s="67"/>
      <c r="V53" s="68"/>
      <c r="W53" s="68"/>
      <c r="X53" s="37" t="s">
        <v>36</v>
      </c>
      <c r="Y53" s="68"/>
      <c r="Z53" s="37" t="s">
        <v>36</v>
      </c>
      <c r="AA53" s="70">
        <f>Y53*W53*V53*12/1000</f>
        <v>0</v>
      </c>
      <c r="AB53" s="22" t="s">
        <v>153</v>
      </c>
      <c r="AC53" s="6" t="s">
        <v>152</v>
      </c>
      <c r="AD53" s="1"/>
    </row>
    <row r="54" spans="2:30" ht="12.75">
      <c r="B54" s="63"/>
      <c r="C54" s="65" t="s">
        <v>154</v>
      </c>
      <c r="D54" s="66" t="s">
        <v>155</v>
      </c>
      <c r="E54" s="44" t="s">
        <v>35</v>
      </c>
      <c r="F54" s="6" t="str">
        <f t="shared" si="1"/>
        <v>Наименование муниципального района (города)</v>
      </c>
      <c r="G54" s="67"/>
      <c r="H54" s="68"/>
      <c r="I54" s="68"/>
      <c r="J54" s="68"/>
      <c r="K54" s="37" t="s">
        <v>36</v>
      </c>
      <c r="L54" s="37" t="s">
        <v>36</v>
      </c>
      <c r="M54" s="70">
        <f>I54*H54*J54*12/1000</f>
        <v>0</v>
      </c>
      <c r="N54" s="67"/>
      <c r="O54" s="68"/>
      <c r="P54" s="68"/>
      <c r="Q54" s="68"/>
      <c r="R54" s="37" t="s">
        <v>36</v>
      </c>
      <c r="S54" s="37" t="s">
        <v>36</v>
      </c>
      <c r="T54" s="70">
        <f>P54*O54*Q54*12/1000</f>
        <v>0</v>
      </c>
      <c r="U54" s="67"/>
      <c r="V54" s="68"/>
      <c r="W54" s="68"/>
      <c r="X54" s="68"/>
      <c r="Y54" s="37" t="s">
        <v>36</v>
      </c>
      <c r="Z54" s="37" t="s">
        <v>36</v>
      </c>
      <c r="AA54" s="70">
        <f>W54*V54*X54*12/1000</f>
        <v>0</v>
      </c>
      <c r="AB54" s="22" t="s">
        <v>156</v>
      </c>
      <c r="AC54" s="6" t="s">
        <v>155</v>
      </c>
      <c r="AD54" s="1"/>
    </row>
    <row r="55" spans="2:30" ht="12.75">
      <c r="B55" s="63"/>
      <c r="C55" s="71" t="s">
        <v>157</v>
      </c>
      <c r="D55" s="32" t="s">
        <v>158</v>
      </c>
      <c r="E55" s="44"/>
      <c r="F55" s="6" t="str">
        <f t="shared" si="1"/>
        <v>Наименование муниципального района (города)</v>
      </c>
      <c r="G55" s="37" t="s">
        <v>36</v>
      </c>
      <c r="H55" s="37" t="s">
        <v>36</v>
      </c>
      <c r="I55" s="37" t="s">
        <v>36</v>
      </c>
      <c r="J55" s="37" t="s">
        <v>36</v>
      </c>
      <c r="K55" s="37" t="s">
        <v>36</v>
      </c>
      <c r="L55" s="37" t="s">
        <v>36</v>
      </c>
      <c r="M55" s="72">
        <f>M56+M57</f>
        <v>0</v>
      </c>
      <c r="N55" s="37" t="s">
        <v>36</v>
      </c>
      <c r="O55" s="37" t="s">
        <v>36</v>
      </c>
      <c r="P55" s="37" t="s">
        <v>36</v>
      </c>
      <c r="Q55" s="37" t="s">
        <v>36</v>
      </c>
      <c r="R55" s="37" t="s">
        <v>36</v>
      </c>
      <c r="S55" s="37" t="s">
        <v>36</v>
      </c>
      <c r="T55" s="72">
        <f>T56+T57</f>
        <v>0</v>
      </c>
      <c r="U55" s="37" t="s">
        <v>36</v>
      </c>
      <c r="V55" s="37" t="s">
        <v>36</v>
      </c>
      <c r="W55" s="37" t="s">
        <v>36</v>
      </c>
      <c r="X55" s="37" t="s">
        <v>36</v>
      </c>
      <c r="Y55" s="37" t="s">
        <v>36</v>
      </c>
      <c r="Z55" s="37" t="s">
        <v>36</v>
      </c>
      <c r="AA55" s="72">
        <f>AA56+AA57</f>
        <v>0</v>
      </c>
      <c r="AB55" s="22" t="s">
        <v>159</v>
      </c>
      <c r="AC55" s="6" t="s">
        <v>160</v>
      </c>
      <c r="AD55" s="1"/>
    </row>
    <row r="56" spans="2:30" ht="12.75">
      <c r="B56" s="63"/>
      <c r="C56" s="65" t="s">
        <v>161</v>
      </c>
      <c r="D56" s="66" t="s">
        <v>162</v>
      </c>
      <c r="E56" s="44" t="s">
        <v>163</v>
      </c>
      <c r="F56" s="6" t="str">
        <f t="shared" si="1"/>
        <v>Наименование муниципального района (города)</v>
      </c>
      <c r="G56" s="67"/>
      <c r="H56" s="68"/>
      <c r="I56" s="37" t="s">
        <v>36</v>
      </c>
      <c r="J56" s="37" t="s">
        <v>36</v>
      </c>
      <c r="K56" s="37" t="s">
        <v>36</v>
      </c>
      <c r="L56" s="73"/>
      <c r="M56" s="70">
        <f>L56*H56*12/1000</f>
        <v>0</v>
      </c>
      <c r="N56" s="67"/>
      <c r="O56" s="68"/>
      <c r="P56" s="37" t="s">
        <v>36</v>
      </c>
      <c r="Q56" s="37" t="s">
        <v>36</v>
      </c>
      <c r="R56" s="37" t="s">
        <v>36</v>
      </c>
      <c r="S56" s="73"/>
      <c r="T56" s="70">
        <f>S56*O56*12/1000</f>
        <v>0</v>
      </c>
      <c r="U56" s="67"/>
      <c r="V56" s="68"/>
      <c r="W56" s="37" t="s">
        <v>36</v>
      </c>
      <c r="X56" s="37" t="s">
        <v>36</v>
      </c>
      <c r="Y56" s="37" t="s">
        <v>36</v>
      </c>
      <c r="Z56" s="73"/>
      <c r="AA56" s="70">
        <f>Z56*V56*12/1000</f>
        <v>0</v>
      </c>
      <c r="AB56" s="22" t="s">
        <v>164</v>
      </c>
      <c r="AC56" s="6" t="s">
        <v>162</v>
      </c>
      <c r="AD56" s="1"/>
    </row>
    <row r="57" spans="2:30" ht="12.75">
      <c r="B57" s="63"/>
      <c r="C57" s="65" t="s">
        <v>165</v>
      </c>
      <c r="D57" s="66" t="s">
        <v>166</v>
      </c>
      <c r="E57" s="44" t="s">
        <v>163</v>
      </c>
      <c r="F57" s="112" t="str">
        <f t="shared" si="1"/>
        <v>Наименование муниципального района (города)</v>
      </c>
      <c r="G57" s="67"/>
      <c r="H57" s="68"/>
      <c r="I57" s="37" t="s">
        <v>36</v>
      </c>
      <c r="J57" s="37" t="s">
        <v>36</v>
      </c>
      <c r="K57" s="37" t="s">
        <v>36</v>
      </c>
      <c r="L57" s="73"/>
      <c r="M57" s="70">
        <f>L57*H57*12/1000</f>
        <v>0</v>
      </c>
      <c r="N57" s="67"/>
      <c r="O57" s="68"/>
      <c r="P57" s="37" t="s">
        <v>36</v>
      </c>
      <c r="Q57" s="37" t="s">
        <v>36</v>
      </c>
      <c r="R57" s="37" t="s">
        <v>36</v>
      </c>
      <c r="S57" s="73"/>
      <c r="T57" s="70">
        <f>S57*O57*12/1000</f>
        <v>0</v>
      </c>
      <c r="U57" s="67"/>
      <c r="V57" s="68"/>
      <c r="W57" s="37" t="s">
        <v>36</v>
      </c>
      <c r="X57" s="37" t="s">
        <v>36</v>
      </c>
      <c r="Y57" s="37" t="s">
        <v>36</v>
      </c>
      <c r="Z57" s="73"/>
      <c r="AA57" s="70">
        <f>Z57*V57*12/1000</f>
        <v>0</v>
      </c>
      <c r="AB57" s="22" t="s">
        <v>167</v>
      </c>
      <c r="AC57" s="6" t="s">
        <v>166</v>
      </c>
      <c r="AD57" s="1"/>
    </row>
    <row r="58" spans="2:30" ht="13.5" thickBot="1">
      <c r="B58" s="63"/>
      <c r="C58" s="80" t="s">
        <v>168</v>
      </c>
      <c r="D58" s="92" t="s">
        <v>169</v>
      </c>
      <c r="E58" s="49" t="s">
        <v>163</v>
      </c>
      <c r="F58" s="112" t="str">
        <f t="shared" si="1"/>
        <v>Наименование муниципального района (города)</v>
      </c>
      <c r="G58" s="82"/>
      <c r="H58" s="83"/>
      <c r="I58" s="84" t="s">
        <v>36</v>
      </c>
      <c r="J58" s="84" t="s">
        <v>36</v>
      </c>
      <c r="K58" s="84" t="s">
        <v>36</v>
      </c>
      <c r="L58" s="113"/>
      <c r="M58" s="70">
        <f>L58*H58*12/1000</f>
        <v>0</v>
      </c>
      <c r="N58" s="82"/>
      <c r="O58" s="83"/>
      <c r="P58" s="84" t="s">
        <v>36</v>
      </c>
      <c r="Q58" s="84" t="s">
        <v>36</v>
      </c>
      <c r="R58" s="84" t="s">
        <v>36</v>
      </c>
      <c r="S58" s="113"/>
      <c r="T58" s="70">
        <f>S58*O58*12/1000</f>
        <v>0</v>
      </c>
      <c r="U58" s="82"/>
      <c r="V58" s="83"/>
      <c r="W58" s="84" t="s">
        <v>36</v>
      </c>
      <c r="X58" s="84" t="s">
        <v>36</v>
      </c>
      <c r="Y58" s="84" t="s">
        <v>36</v>
      </c>
      <c r="Z58" s="113"/>
      <c r="AA58" s="70">
        <f>Z58*V58*12/1000</f>
        <v>0</v>
      </c>
      <c r="AB58" s="22" t="s">
        <v>170</v>
      </c>
      <c r="AC58" s="92" t="s">
        <v>169</v>
      </c>
      <c r="AD58" s="1"/>
    </row>
    <row r="59" spans="3:30" ht="15.75" thickBot="1">
      <c r="C59" s="114"/>
      <c r="D59" s="53" t="s">
        <v>171</v>
      </c>
      <c r="E59" s="54"/>
      <c r="F59" s="112" t="str">
        <f t="shared" si="1"/>
        <v>Наименование муниципального района (города)</v>
      </c>
      <c r="G59" s="115"/>
      <c r="H59" s="116"/>
      <c r="I59" s="116"/>
      <c r="J59" s="117"/>
      <c r="K59" s="117"/>
      <c r="L59" s="117"/>
      <c r="M59" s="118">
        <f>M16+M11</f>
        <v>0</v>
      </c>
      <c r="N59" s="115"/>
      <c r="O59" s="116"/>
      <c r="P59" s="116"/>
      <c r="Q59" s="117"/>
      <c r="R59" s="117"/>
      <c r="S59" s="117"/>
      <c r="T59" s="118">
        <f>T16+T11</f>
        <v>0</v>
      </c>
      <c r="U59" s="115"/>
      <c r="V59" s="116"/>
      <c r="W59" s="116"/>
      <c r="X59" s="117"/>
      <c r="Y59" s="117"/>
      <c r="Z59" s="117"/>
      <c r="AA59" s="118">
        <f>AA16+AA11</f>
        <v>0</v>
      </c>
      <c r="AB59" s="1" t="s">
        <v>172</v>
      </c>
      <c r="AC59" s="6" t="s">
        <v>173</v>
      </c>
      <c r="AD59" s="1"/>
    </row>
    <row r="60" spans="3:29" s="119" customFormat="1" ht="15">
      <c r="C60" s="120"/>
      <c r="D60" s="121"/>
      <c r="E60" s="122"/>
      <c r="F60" s="123"/>
      <c r="G60" s="124"/>
      <c r="H60" s="124"/>
      <c r="I60" s="124"/>
      <c r="J60" s="125"/>
      <c r="K60" s="125"/>
      <c r="L60" s="125"/>
      <c r="M60" s="126"/>
      <c r="N60" s="124"/>
      <c r="O60" s="124"/>
      <c r="P60" s="124"/>
      <c r="Q60" s="125"/>
      <c r="R60" s="125"/>
      <c r="S60" s="125"/>
      <c r="T60" s="126"/>
      <c r="U60" s="124"/>
      <c r="V60" s="124"/>
      <c r="W60" s="124"/>
      <c r="X60" s="125"/>
      <c r="Y60" s="125"/>
      <c r="Z60" s="125"/>
      <c r="AA60" s="126"/>
      <c r="AC60" s="127"/>
    </row>
    <row r="64" spans="3:30" ht="26.25" hidden="1" thickBot="1">
      <c r="C64" s="128"/>
      <c r="D64" s="129" t="s">
        <v>171</v>
      </c>
      <c r="E64" s="128"/>
      <c r="F64" s="130" t="e">
        <f>#REF!</f>
        <v>#REF!</v>
      </c>
      <c r="G64" s="131"/>
      <c r="H64" s="132"/>
      <c r="I64" s="132"/>
      <c r="J64" s="133" t="e">
        <f>SUM(#REF!,#REF!)</f>
        <v>#REF!</v>
      </c>
      <c r="K64" s="133" t="e">
        <f>SUM(#REF!,#REF!,#REF!,#REF!,#REF!,#REF!,#REF!)</f>
        <v>#REF!</v>
      </c>
      <c r="L64" s="133" t="e">
        <f>SUM(#REF!,#REF!,#REF!,#REF!,#REF!,#REF!,#REF!,#REF!,#REF!,L61:L63)</f>
        <v>#REF!</v>
      </c>
      <c r="M64" s="134" t="e">
        <f>#REF!+#REF!+#REF!+#REF!+M59</f>
        <v>#REF!</v>
      </c>
      <c r="N64" s="131"/>
      <c r="O64" s="132"/>
      <c r="P64" s="132"/>
      <c r="Q64" s="133" t="e">
        <f>SUM(#REF!,#REF!)</f>
        <v>#REF!</v>
      </c>
      <c r="R64" s="133" t="e">
        <f>SUM(#REF!,#REF!,#REF!,#REF!,#REF!,#REF!,#REF!)</f>
        <v>#REF!</v>
      </c>
      <c r="S64" s="133" t="e">
        <f>SUM(#REF!,#REF!,#REF!,#REF!,#REF!,#REF!,#REF!,#REF!,#REF!,S61:S63)</f>
        <v>#REF!</v>
      </c>
      <c r="T64" s="134" t="e">
        <f>#REF!+#REF!+#REF!+#REF!+T59</f>
        <v>#REF!</v>
      </c>
      <c r="U64" s="131"/>
      <c r="V64" s="132"/>
      <c r="W64" s="132"/>
      <c r="X64" s="133" t="e">
        <f>SUM(#REF!,#REF!)</f>
        <v>#REF!</v>
      </c>
      <c r="Y64" s="133" t="e">
        <f>SUM(#REF!,#REF!,#REF!,#REF!,#REF!,#REF!,#REF!)</f>
        <v>#REF!</v>
      </c>
      <c r="Z64" s="133" t="e">
        <f>SUM(#REF!,#REF!,#REF!,#REF!,#REF!,#REF!,#REF!,#REF!,#REF!,Z61:Z63)</f>
        <v>#REF!</v>
      </c>
      <c r="AA64" s="134" t="e">
        <f>#REF!+#REF!</f>
        <v>#REF!</v>
      </c>
      <c r="AB64" s="1" t="str">
        <f>CONCATENATE("L.4.",'[1]Справочники'!A20)</f>
        <v>L.4.Муниципальное образование 7</v>
      </c>
      <c r="AC64" s="135" t="s">
        <v>174</v>
      </c>
      <c r="AD64" s="1"/>
    </row>
  </sheetData>
  <mergeCells count="21">
    <mergeCell ref="U2:AA2"/>
    <mergeCell ref="C3:C4"/>
    <mergeCell ref="D3:D4"/>
    <mergeCell ref="E3:E4"/>
    <mergeCell ref="G3:G4"/>
    <mergeCell ref="H3:H4"/>
    <mergeCell ref="I3:L3"/>
    <mergeCell ref="M3:M4"/>
    <mergeCell ref="E2:M2"/>
    <mergeCell ref="N2:T2"/>
    <mergeCell ref="T3:T4"/>
    <mergeCell ref="C1:I1"/>
    <mergeCell ref="L1:Q1"/>
    <mergeCell ref="N3:N4"/>
    <mergeCell ref="O3:O4"/>
    <mergeCell ref="P3:S3"/>
    <mergeCell ref="AC3:AC4"/>
    <mergeCell ref="U3:U4"/>
    <mergeCell ref="V3:V4"/>
    <mergeCell ref="W3:Z3"/>
    <mergeCell ref="AA3:AA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scale="62" r:id="rId1"/>
  <colBreaks count="3" manualBreakCount="3">
    <brk id="10" max="65535" man="1"/>
    <brk id="18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2006-05-31T13:49:21Z</cp:lastPrinted>
  <dcterms:created xsi:type="dcterms:W3CDTF">2006-05-31T12:59:08Z</dcterms:created>
  <dcterms:modified xsi:type="dcterms:W3CDTF">2006-05-31T13:51:19Z</dcterms:modified>
  <cp:category/>
  <cp:version/>
  <cp:contentType/>
  <cp:contentStatus/>
</cp:coreProperties>
</file>