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<sst xmlns="http://schemas.openxmlformats.org/spreadsheetml/2006/main" count="83" uniqueCount="62">
  <si>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2010 год          (учтено при утверждении тарифа)</t>
  </si>
  <si>
    <t>Не указано!!!</t>
  </si>
  <si>
    <t>утилизация (захоронение) твердых бытовых отходов</t>
  </si>
  <si>
    <t>№ п/п</t>
  </si>
  <si>
    <t>Является ли организация плательщиком НДС</t>
  </si>
  <si>
    <t>нет</t>
  </si>
  <si>
    <t>Уголь</t>
  </si>
  <si>
    <t>L1.1</t>
  </si>
  <si>
    <t>Топливо</t>
  </si>
  <si>
    <t>1</t>
  </si>
  <si>
    <r>
      <t>Общий объем (м</t>
    </r>
    <r>
      <rPr>
        <b/>
        <vertAlign val="superscript"/>
        <sz val="11"/>
        <rFont val="Tahoma"/>
        <family val="2"/>
      </rPr>
      <t>3</t>
    </r>
    <r>
      <rPr>
        <b/>
        <sz val="11"/>
        <rFont val="Tahoma"/>
        <family val="2"/>
      </rPr>
      <t>), в том числе:</t>
    </r>
  </si>
  <si>
    <t>L1.1.1</t>
  </si>
  <si>
    <t>Цена топлива</t>
  </si>
  <si>
    <t>1.1</t>
  </si>
  <si>
    <t>L1.1.2</t>
  </si>
  <si>
    <t>Тариф транспортировки топлива</t>
  </si>
  <si>
    <t>1.2</t>
  </si>
  <si>
    <r>
      <t>Объем захороненных твердых бытовых отходов (м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>)</t>
    </r>
  </si>
  <si>
    <t>L1.1.3</t>
  </si>
  <si>
    <t>Объем топлива</t>
  </si>
  <si>
    <t>2</t>
  </si>
  <si>
    <t>Себестоимость</t>
  </si>
  <si>
    <t>2.1</t>
  </si>
  <si>
    <t xml:space="preserve">Электроэнергия </t>
  </si>
  <si>
    <t>2.1.1</t>
  </si>
  <si>
    <t>тариф на электроэнергию (руб/кВт.ч)</t>
  </si>
  <si>
    <t>2.1.2</t>
  </si>
  <si>
    <t>количество потребленной электроэнергии, включая потери (по всем уровням напряжений) (тыс.кВт.ч)</t>
  </si>
  <si>
    <t>Газ природный</t>
  </si>
  <si>
    <t>2.2</t>
  </si>
  <si>
    <t>Расходы на оплату труда основного производственного персонала</t>
  </si>
  <si>
    <t>2.2.1</t>
  </si>
  <si>
    <t>среднемесячная оплата труда рабочего 1 разряда (руб.)</t>
  </si>
  <si>
    <t>численность производственного персонала, распределяемого на регулируемый вид деятельности, ед.</t>
  </si>
  <si>
    <t>Отчисления на социальные нужды от расходов на оплату труда производственных рабочих</t>
  </si>
  <si>
    <t>2.5.1</t>
  </si>
  <si>
    <t>Ремонт и техническое обслуживание основных средств, в том числе:</t>
  </si>
  <si>
    <t>2.6.3</t>
  </si>
  <si>
    <t>Цеховые расходы в том числе:</t>
  </si>
  <si>
    <t>2.8.1.2</t>
  </si>
  <si>
    <t>Газ сжиженный</t>
  </si>
  <si>
    <t>2.8.2</t>
  </si>
  <si>
    <t>2.9</t>
  </si>
  <si>
    <t>Общеэксплуатационные расходы, в том числе:</t>
  </si>
  <si>
    <t>2.9.1</t>
  </si>
  <si>
    <t>заработная плата АУП</t>
  </si>
  <si>
    <t>численность АУП, распределяемого на регулируемый вид деятельности, ед.</t>
  </si>
  <si>
    <t>2.9.2</t>
  </si>
  <si>
    <t xml:space="preserve">    отчисления на соц.нужды от заработной платы АУП</t>
  </si>
  <si>
    <t>Налоги и сборы, включаемые в себестоимость продукции (работ, услуг) (без единого социального налога), из них:</t>
  </si>
  <si>
    <t>2.11.4</t>
  </si>
  <si>
    <t>2.12</t>
  </si>
  <si>
    <t>Расходы на ГСМ (или/и расходы на аренду спецтехники)</t>
  </si>
  <si>
    <t>Валовая прибыль</t>
  </si>
  <si>
    <t>6</t>
  </si>
  <si>
    <t>НВВ без НДС</t>
  </si>
  <si>
    <t>6.1</t>
  </si>
  <si>
    <t>НВВ с НДС</t>
  </si>
  <si>
    <t>Опилки</t>
  </si>
  <si>
    <t>11</t>
  </si>
  <si>
    <t>ОАО "Чувашское"</t>
  </si>
  <si>
    <t>Тариф, руб/м3 (без НДС)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</si>
</sst>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8">
    <font>
      <sz val="10"/>
      <name val="Arial"/>
      <family val="0"/>
    </font>
    <font>
      <sz val="10"/>
      <name val="Tahoma"/>
      <family val="2"/>
    </font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color indexed="48"/>
      <name val="Tahoma"/>
      <family val="2"/>
    </font>
    <font>
      <b/>
      <vertAlign val="superscript"/>
      <sz val="11"/>
      <name val="Tahoma"/>
      <family val="2"/>
    </font>
    <font>
      <vertAlign val="superscript"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Font="1" applyAlignment="1" applyProtection="1">
      <alignment vertical="center" wrapText="1"/>
      <protection/>
    </xf>
    <xf numFmtId="49" fontId="1" fillId="0" borderId="0" xfId="19" applyNumberFormat="1" applyFont="1" applyAlignment="1" applyProtection="1">
      <alignment vertical="center" wrapText="1"/>
      <protection/>
    </xf>
    <xf numFmtId="0" fontId="3" fillId="0" borderId="0" xfId="19" applyFont="1" applyAlignment="1" applyProtection="1">
      <alignment vertical="center" wrapText="1"/>
      <protection/>
    </xf>
    <xf numFmtId="0" fontId="5" fillId="2" borderId="1" xfId="19" applyFont="1" applyFill="1" applyBorder="1" applyAlignment="1" applyProtection="1">
      <alignment vertical="center" textRotation="90" wrapText="1"/>
      <protection/>
    </xf>
    <xf numFmtId="49" fontId="4" fillId="2" borderId="2" xfId="17" applyNumberFormat="1" applyFont="1" applyFill="1" applyBorder="1" applyAlignment="1" applyProtection="1">
      <alignment horizontal="center" vertical="center" wrapText="1"/>
      <protection/>
    </xf>
    <xf numFmtId="0" fontId="1" fillId="2" borderId="3" xfId="19" applyFont="1" applyFill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vertical="center" textRotation="90" wrapText="1"/>
      <protection/>
    </xf>
    <xf numFmtId="49" fontId="3" fillId="3" borderId="2" xfId="18" applyNumberFormat="1" applyFont="1" applyFill="1" applyBorder="1" applyAlignment="1" applyProtection="1">
      <alignment horizontal="center" vertical="center" wrapText="1"/>
      <protection/>
    </xf>
    <xf numFmtId="49" fontId="4" fillId="4" borderId="4" xfId="19" applyNumberFormat="1" applyFont="1" applyFill="1" applyBorder="1" applyAlignment="1" applyProtection="1">
      <alignment horizontal="center" vertical="center" wrapText="1"/>
      <protection/>
    </xf>
    <xf numFmtId="0" fontId="4" fillId="4" borderId="4" xfId="19" applyFont="1" applyFill="1" applyBorder="1" applyAlignment="1" applyProtection="1">
      <alignment vertical="center" wrapText="1"/>
      <protection/>
    </xf>
    <xf numFmtId="4" fontId="4" fillId="3" borderId="4" xfId="19" applyNumberFormat="1" applyFont="1" applyFill="1" applyBorder="1" applyAlignment="1" applyProtection="1">
      <alignment vertical="center" wrapText="1"/>
      <protection/>
    </xf>
    <xf numFmtId="49" fontId="4" fillId="2" borderId="4" xfId="19" applyNumberFormat="1" applyFont="1" applyFill="1" applyBorder="1" applyAlignment="1" applyProtection="1">
      <alignment horizontal="center"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4" fontId="3" fillId="5" borderId="4" xfId="19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19" applyFont="1" applyFill="1" applyBorder="1" applyAlignment="1" applyProtection="1">
      <alignment horizontal="left" vertical="center" wrapText="1"/>
      <protection/>
    </xf>
    <xf numFmtId="4" fontId="3" fillId="3" borderId="4" xfId="19" applyNumberFormat="1" applyFont="1" applyFill="1" applyBorder="1" applyAlignment="1" applyProtection="1">
      <alignment horizontal="right" vertical="center" wrapText="1"/>
      <protection/>
    </xf>
    <xf numFmtId="0" fontId="3" fillId="2" borderId="4" xfId="19" applyFont="1" applyFill="1" applyBorder="1" applyAlignment="1" applyProtection="1">
      <alignment horizontal="left" vertical="center" wrapText="1" indent="1"/>
      <protection/>
    </xf>
    <xf numFmtId="0" fontId="3" fillId="2" borderId="5" xfId="19" applyFont="1" applyFill="1" applyBorder="1" applyAlignment="1" applyProtection="1">
      <alignment vertical="center" wrapText="1"/>
      <protection/>
    </xf>
    <xf numFmtId="49" fontId="3" fillId="2" borderId="4" xfId="19" applyNumberFormat="1" applyFont="1" applyFill="1" applyBorder="1" applyAlignment="1" applyProtection="1">
      <alignment horizontal="left" vertical="center" wrapText="1" indent="1"/>
      <protection/>
    </xf>
    <xf numFmtId="0" fontId="3" fillId="2" borderId="5" xfId="19" applyFont="1" applyFill="1" applyBorder="1" applyAlignment="1" applyProtection="1">
      <alignment horizontal="left" vertical="center" wrapText="1" indent="2"/>
      <protection/>
    </xf>
    <xf numFmtId="49" fontId="3" fillId="2" borderId="4" xfId="19" applyNumberFormat="1" applyFont="1" applyFill="1" applyBorder="1" applyAlignment="1" applyProtection="1">
      <alignment horizontal="left" vertical="center" wrapText="1" indent="3"/>
      <protection/>
    </xf>
    <xf numFmtId="0" fontId="4" fillId="4" borderId="5" xfId="19" applyFont="1" applyFill="1" applyBorder="1" applyAlignment="1" applyProtection="1">
      <alignment vertical="center" wrapText="1"/>
      <protection/>
    </xf>
    <xf numFmtId="0" fontId="3" fillId="2" borderId="5" xfId="19" applyFont="1" applyFill="1" applyBorder="1" applyAlignment="1" applyProtection="1">
      <alignment horizontal="left" vertical="center" wrapText="1"/>
      <protection/>
    </xf>
    <xf numFmtId="0" fontId="1" fillId="4" borderId="6" xfId="19" applyFont="1" applyFill="1" applyBorder="1" applyAlignment="1" applyProtection="1">
      <alignment horizontal="center" vertical="center" wrapText="1"/>
      <protection/>
    </xf>
    <xf numFmtId="0" fontId="1" fillId="4" borderId="2" xfId="19" applyFont="1" applyFill="1" applyBorder="1" applyAlignment="1" applyProtection="1">
      <alignment horizontal="center" vertical="center" wrapText="1"/>
      <protection/>
    </xf>
    <xf numFmtId="49" fontId="4" fillId="2" borderId="7" xfId="17" applyNumberFormat="1" applyFont="1" applyFill="1" applyBorder="1" applyAlignment="1" applyProtection="1">
      <alignment horizontal="center" vertical="center" wrapText="1"/>
      <protection/>
    </xf>
    <xf numFmtId="49" fontId="4" fillId="2" borderId="2" xfId="17" applyNumberFormat="1" applyFont="1" applyFill="1" applyBorder="1" applyAlignment="1" applyProtection="1">
      <alignment horizontal="center" vertical="center" wrapText="1"/>
      <protection/>
    </xf>
    <xf numFmtId="180" fontId="4" fillId="2" borderId="6" xfId="17" applyNumberFormat="1" applyFont="1" applyFill="1" applyBorder="1" applyAlignment="1" applyProtection="1">
      <alignment horizontal="center" vertical="center" wrapText="1"/>
      <protection/>
    </xf>
    <xf numFmtId="180" fontId="4" fillId="2" borderId="7" xfId="17" applyNumberFormat="1" applyFont="1" applyFill="1" applyBorder="1" applyAlignment="1" applyProtection="1">
      <alignment horizontal="center" vertical="center" wrapText="1"/>
      <protection/>
    </xf>
    <xf numFmtId="49" fontId="4" fillId="2" borderId="6" xfId="17" applyNumberFormat="1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80" fontId="4" fillId="2" borderId="2" xfId="17" applyNumberFormat="1" applyFont="1" applyFill="1" applyBorder="1" applyAlignment="1" applyProtection="1">
      <alignment horizontal="center" vertical="center" wrapText="1"/>
      <protection/>
    </xf>
    <xf numFmtId="4" fontId="4" fillId="0" borderId="4" xfId="19" applyNumberFormat="1" applyFont="1" applyFill="1" applyBorder="1" applyAlignment="1" applyProtection="1">
      <alignment vertical="center" wrapText="1"/>
      <protection/>
    </xf>
    <xf numFmtId="4" fontId="4" fillId="0" borderId="4" xfId="19" applyNumberFormat="1" applyFont="1" applyFill="1" applyBorder="1" applyAlignment="1" applyProtection="1">
      <alignment horizontal="right" vertical="center" wrapText="1"/>
      <protection/>
    </xf>
    <xf numFmtId="2" fontId="4" fillId="0" borderId="4" xfId="19" applyNumberFormat="1" applyFont="1" applyFill="1" applyBorder="1" applyAlignment="1" applyProtection="1">
      <alignment vertical="center" wrapText="1"/>
      <protection/>
    </xf>
  </cellXfs>
  <cellStyles count="9">
    <cellStyle name="Normal" xfId="0"/>
    <cellStyle name="Currency" xfId="15"/>
    <cellStyle name="Currency [0]" xfId="16"/>
    <cellStyle name="Обычный_Kom kompleks" xfId="17"/>
    <cellStyle name="Обычный_Мониторирг по ВО на 2008 год jd" xfId="18"/>
    <cellStyle name="Обычный_Тепло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0"/>
  <sheetViews>
    <sheetView tabSelected="1" workbookViewId="0" topLeftCell="D4">
      <selection activeCell="G9" sqref="G9"/>
    </sheetView>
  </sheetViews>
  <sheetFormatPr defaultColWidth="8.7109375" defaultRowHeight="12.75"/>
  <cols>
    <col min="1" max="1" width="34.57421875" style="1" hidden="1" customWidth="1"/>
    <col min="2" max="2" width="13.421875" style="1" hidden="1" customWidth="1"/>
    <col min="3" max="3" width="54.00390625" style="1" hidden="1" customWidth="1"/>
    <col min="4" max="4" width="8.8515625" style="2" customWidth="1"/>
    <col min="5" max="5" width="71.8515625" style="1" customWidth="1"/>
    <col min="6" max="6" width="27.57421875" style="3" hidden="1" customWidth="1"/>
    <col min="7" max="7" width="17.57421875" style="3" customWidth="1"/>
    <col min="8" max="16384" width="8.7109375" style="1" customWidth="1"/>
  </cols>
  <sheetData>
    <row r="1" ht="14.25" hidden="1"/>
    <row r="2" ht="14.25" hidden="1"/>
    <row r="3" ht="60" customHeight="1" hidden="1"/>
    <row r="4" spans="4:7" ht="60" customHeight="1">
      <c r="D4" s="30" t="s">
        <v>3</v>
      </c>
      <c r="E4" s="28" t="s">
        <v>60</v>
      </c>
      <c r="G4" s="31" t="s">
        <v>0</v>
      </c>
    </row>
    <row r="5" spans="1:7" ht="22.5" customHeight="1">
      <c r="A5" s="1" t="s">
        <v>1</v>
      </c>
      <c r="D5" s="26"/>
      <c r="E5" s="29"/>
      <c r="G5" s="24" t="s">
        <v>2</v>
      </c>
    </row>
    <row r="6" spans="4:7" ht="40.5" customHeight="1">
      <c r="D6" s="26"/>
      <c r="E6" s="32"/>
      <c r="F6" s="4"/>
      <c r="G6" s="25"/>
    </row>
    <row r="7" spans="4:7" ht="14.25" customHeight="1" hidden="1">
      <c r="D7" s="27"/>
      <c r="E7" s="10" t="s">
        <v>10</v>
      </c>
      <c r="F7" s="4"/>
      <c r="G7" s="6"/>
    </row>
    <row r="8" spans="4:7" ht="14.25">
      <c r="D8" s="5"/>
      <c r="E8" s="13" t="s">
        <v>4</v>
      </c>
      <c r="F8" s="7"/>
      <c r="G8" s="8" t="s">
        <v>5</v>
      </c>
    </row>
    <row r="9" spans="1:7" ht="15.75">
      <c r="A9" s="1" t="s">
        <v>6</v>
      </c>
      <c r="B9" s="1" t="s">
        <v>7</v>
      </c>
      <c r="C9" s="1" t="s">
        <v>8</v>
      </c>
      <c r="D9" s="9" t="s">
        <v>9</v>
      </c>
      <c r="E9" s="15" t="s">
        <v>17</v>
      </c>
      <c r="F9" s="7"/>
      <c r="G9" s="11">
        <v>16090</v>
      </c>
    </row>
    <row r="10" spans="1:7" ht="14.25">
      <c r="A10" s="1" t="s">
        <v>6</v>
      </c>
      <c r="B10" s="1" t="s">
        <v>11</v>
      </c>
      <c r="C10" s="1" t="s">
        <v>12</v>
      </c>
      <c r="D10" s="12" t="s">
        <v>13</v>
      </c>
      <c r="E10" s="10" t="s">
        <v>21</v>
      </c>
      <c r="F10" s="7"/>
      <c r="G10" s="11">
        <f>G11+G14+G17+G18+G19+G20+G24+G25</f>
        <v>1267.25</v>
      </c>
    </row>
    <row r="11" spans="1:7" ht="14.25">
      <c r="A11" s="1" t="s">
        <v>6</v>
      </c>
      <c r="B11" s="1" t="s">
        <v>14</v>
      </c>
      <c r="C11" s="1" t="s">
        <v>15</v>
      </c>
      <c r="D11" s="12" t="s">
        <v>16</v>
      </c>
      <c r="E11" s="13" t="s">
        <v>23</v>
      </c>
      <c r="F11" s="7"/>
      <c r="G11" s="16">
        <f>G12*G13</f>
        <v>0</v>
      </c>
    </row>
    <row r="12" spans="1:7" ht="14.25">
      <c r="A12" s="1" t="s">
        <v>6</v>
      </c>
      <c r="B12" s="1" t="s">
        <v>18</v>
      </c>
      <c r="C12" s="1" t="s">
        <v>19</v>
      </c>
      <c r="D12" s="9" t="s">
        <v>20</v>
      </c>
      <c r="E12" s="17" t="s">
        <v>25</v>
      </c>
      <c r="F12" s="7"/>
      <c r="G12" s="14"/>
    </row>
    <row r="13" spans="4:7" ht="28.5">
      <c r="D13" s="12" t="s">
        <v>22</v>
      </c>
      <c r="E13" s="17" t="s">
        <v>27</v>
      </c>
      <c r="F13" s="7"/>
      <c r="G13" s="14"/>
    </row>
    <row r="14" spans="4:7" ht="14.25">
      <c r="D14" s="12" t="s">
        <v>24</v>
      </c>
      <c r="E14" s="18" t="s">
        <v>30</v>
      </c>
      <c r="F14" s="7"/>
      <c r="G14" s="14">
        <v>366.7</v>
      </c>
    </row>
    <row r="15" spans="4:7" ht="14.25">
      <c r="D15" s="12" t="s">
        <v>26</v>
      </c>
      <c r="E15" s="19" t="s">
        <v>32</v>
      </c>
      <c r="F15" s="7"/>
      <c r="G15" s="14">
        <v>4074</v>
      </c>
    </row>
    <row r="16" spans="1:7" ht="28.5">
      <c r="A16" s="1" t="s">
        <v>28</v>
      </c>
      <c r="B16" s="1" t="s">
        <v>7</v>
      </c>
      <c r="C16" s="1" t="s">
        <v>8</v>
      </c>
      <c r="D16" s="12" t="s">
        <v>29</v>
      </c>
      <c r="E16" s="19" t="s">
        <v>33</v>
      </c>
      <c r="F16" s="7"/>
      <c r="G16" s="14">
        <v>5</v>
      </c>
    </row>
    <row r="17" spans="4:7" ht="28.5">
      <c r="D17" s="12" t="s">
        <v>31</v>
      </c>
      <c r="E17" s="13" t="s">
        <v>34</v>
      </c>
      <c r="F17" s="7"/>
      <c r="G17" s="14">
        <v>96.4</v>
      </c>
    </row>
    <row r="18" spans="4:7" ht="28.5">
      <c r="D18" s="12" t="s">
        <v>35</v>
      </c>
      <c r="E18" s="15" t="s">
        <v>36</v>
      </c>
      <c r="F18" s="7"/>
      <c r="G18" s="14">
        <v>188.85</v>
      </c>
    </row>
    <row r="19" spans="1:7" ht="14.25">
      <c r="A19" s="1" t="s">
        <v>28</v>
      </c>
      <c r="B19" s="1" t="s">
        <v>11</v>
      </c>
      <c r="C19" s="1" t="s">
        <v>12</v>
      </c>
      <c r="D19" s="12" t="s">
        <v>37</v>
      </c>
      <c r="E19" s="15" t="s">
        <v>38</v>
      </c>
      <c r="F19" s="7"/>
      <c r="G19" s="14">
        <v>22</v>
      </c>
    </row>
    <row r="20" spans="4:7" ht="28.5">
      <c r="D20" s="12" t="s">
        <v>39</v>
      </c>
      <c r="E20" s="15" t="s">
        <v>43</v>
      </c>
      <c r="F20" s="7"/>
      <c r="G20" s="14">
        <v>298.5</v>
      </c>
    </row>
    <row r="21" spans="1:7" ht="14.25">
      <c r="A21" s="1" t="s">
        <v>40</v>
      </c>
      <c r="B21" s="1" t="s">
        <v>7</v>
      </c>
      <c r="C21" s="1" t="s">
        <v>8</v>
      </c>
      <c r="D21" s="12" t="s">
        <v>41</v>
      </c>
      <c r="E21" s="20" t="s">
        <v>45</v>
      </c>
      <c r="F21" s="7"/>
      <c r="G21" s="14">
        <v>224.5</v>
      </c>
    </row>
    <row r="22" spans="1:7" ht="28.5">
      <c r="A22" s="1" t="s">
        <v>40</v>
      </c>
      <c r="B22" s="1" t="s">
        <v>11</v>
      </c>
      <c r="C22" s="1" t="s">
        <v>12</v>
      </c>
      <c r="D22" s="12" t="s">
        <v>42</v>
      </c>
      <c r="E22" s="21" t="s">
        <v>46</v>
      </c>
      <c r="F22" s="7"/>
      <c r="G22" s="14">
        <v>8</v>
      </c>
    </row>
    <row r="23" spans="1:7" ht="14.25">
      <c r="A23" s="1" t="s">
        <v>40</v>
      </c>
      <c r="B23" s="1" t="s">
        <v>14</v>
      </c>
      <c r="C23" s="1" t="s">
        <v>15</v>
      </c>
      <c r="D23" s="12" t="s">
        <v>44</v>
      </c>
      <c r="E23" s="13" t="s">
        <v>48</v>
      </c>
      <c r="F23" s="7"/>
      <c r="G23" s="14">
        <v>59.1</v>
      </c>
    </row>
    <row r="24" spans="1:7" ht="28.5">
      <c r="A24" s="1" t="s">
        <v>40</v>
      </c>
      <c r="B24" s="1" t="s">
        <v>18</v>
      </c>
      <c r="C24" s="1" t="s">
        <v>19</v>
      </c>
      <c r="D24" s="12" t="s">
        <v>47</v>
      </c>
      <c r="E24" s="13" t="s">
        <v>49</v>
      </c>
      <c r="F24" s="7"/>
      <c r="G24" s="14">
        <v>25</v>
      </c>
    </row>
    <row r="25" spans="4:7" ht="28.5">
      <c r="D25" s="12" t="s">
        <v>50</v>
      </c>
      <c r="E25" s="13" t="s">
        <v>52</v>
      </c>
      <c r="F25" s="7"/>
      <c r="G25" s="14">
        <v>269.8</v>
      </c>
    </row>
    <row r="26" spans="4:7" ht="14.25">
      <c r="D26" s="12" t="s">
        <v>51</v>
      </c>
      <c r="E26" s="22" t="s">
        <v>53</v>
      </c>
      <c r="F26" s="7"/>
      <c r="G26" s="14">
        <v>0</v>
      </c>
    </row>
    <row r="27" spans="1:7" ht="14.25">
      <c r="A27" s="1" t="s">
        <v>58</v>
      </c>
      <c r="B27" s="1" t="s">
        <v>18</v>
      </c>
      <c r="C27" s="1" t="s">
        <v>19</v>
      </c>
      <c r="D27" s="9" t="s">
        <v>54</v>
      </c>
      <c r="E27" s="22" t="s">
        <v>55</v>
      </c>
      <c r="F27" s="7"/>
      <c r="G27" s="33">
        <f>G10+G26</f>
        <v>1267.25</v>
      </c>
    </row>
    <row r="28" spans="4:7" ht="14.25">
      <c r="D28" s="12" t="s">
        <v>56</v>
      </c>
      <c r="E28" s="23" t="s">
        <v>57</v>
      </c>
      <c r="F28" s="7"/>
      <c r="G28" s="34">
        <f>IF(G8&lt;&gt;"нет",G27,G27*1.18)</f>
        <v>1495.355</v>
      </c>
    </row>
    <row r="29" spans="4:7" ht="14.25">
      <c r="D29" s="9" t="s">
        <v>59</v>
      </c>
      <c r="E29" s="10" t="s">
        <v>61</v>
      </c>
      <c r="G29" s="35">
        <f>G27/G9*1000</f>
        <v>78.76009944064637</v>
      </c>
    </row>
    <row r="30" ht="14.25">
      <c r="D30" s="1"/>
    </row>
  </sheetData>
  <mergeCells count="3">
    <mergeCell ref="D4:D7"/>
    <mergeCell ref="E4:E6"/>
    <mergeCell ref="G5:G6"/>
  </mergeCells>
  <dataValidations count="1">
    <dataValidation type="decimal" operator="greaterThanOrEqual" allowBlank="1" showInputMessage="1" showErrorMessage="1" errorTitle="Ошибка" error="Допускается ввод только неотрицательных значений!" sqref="G11:G27">
      <formula1>0</formula1>
    </dataValidation>
  </dataValidations>
  <printOptions/>
  <pageMargins left="0.75" right="0.31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2010-12-11T10:34:12Z</cp:lastPrinted>
  <dcterms:created xsi:type="dcterms:W3CDTF">1996-10-08T23:32:33Z</dcterms:created>
  <dcterms:modified xsi:type="dcterms:W3CDTF">2010-12-11T10:34:33Z</dcterms:modified>
  <cp:category/>
  <cp:version/>
  <cp:contentType/>
  <cp:contentStatus/>
</cp:coreProperties>
</file>