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водоотведение" sheetId="1" r:id="rId1"/>
  </sheets>
  <externalReferences>
    <externalReference r:id="rId4"/>
  </externalReferences>
  <definedNames>
    <definedName name="LIST_Region">'[1]REESTR_START'!#REF!</definedName>
    <definedName name="REGION_MR_MO_LIST">'[1]REESTR_START'!#REF!</definedName>
    <definedName name="T2_DiapProt">P1_T2_DiapProt,P2_T2_DiapProt</definedName>
  </definedNames>
  <calcPr fullCalcOnLoad="1"/>
</workbook>
</file>

<file path=xl/sharedStrings.xml><?xml version="1.0" encoding="utf-8"?>
<sst xmlns="http://schemas.openxmlformats.org/spreadsheetml/2006/main" count="90" uniqueCount="76">
  <si>
    <t>Вид товара</t>
  </si>
  <si>
    <t>1</t>
  </si>
  <si>
    <t>Является ли организация плательщиком НДС</t>
  </si>
  <si>
    <t>нет</t>
  </si>
  <si>
    <t>2</t>
  </si>
  <si>
    <t>3</t>
  </si>
  <si>
    <t>Себестоимость</t>
  </si>
  <si>
    <t>3.2</t>
  </si>
  <si>
    <t>Затраты на покупную электрическую энергию, по уровням напряжения:</t>
  </si>
  <si>
    <t>3.2.1.1</t>
  </si>
  <si>
    <t>энергия НН (0,4 кВ и ниже)</t>
  </si>
  <si>
    <t>3.2.1.1.1</t>
  </si>
  <si>
    <t>тариф на энергию (руб/кВт.ч)</t>
  </si>
  <si>
    <t>3.2.1.1.2</t>
  </si>
  <si>
    <t>объем энергии (тыс.кВт.ч)</t>
  </si>
  <si>
    <t>3.4</t>
  </si>
  <si>
    <t>Расходы на оплату труда основного производственного персонала</t>
  </si>
  <si>
    <t>численность производственного персонала, распределяемого на регулируемый вид деятельности, ед.</t>
  </si>
  <si>
    <t>Отчисления на социальные нужды от расходов на оплату труда основного производственного персонала</t>
  </si>
  <si>
    <t>3.6</t>
  </si>
  <si>
    <t>3.7</t>
  </si>
  <si>
    <t>Аренда основных средств, из них:</t>
  </si>
  <si>
    <t>Ремонт и техническое обслуживание основных средств, в том числе:</t>
  </si>
  <si>
    <t>Прочие прямые расходы</t>
  </si>
  <si>
    <t>Общеэксплуатационные расходы, в том числе:</t>
  </si>
  <si>
    <t xml:space="preserve">    заработная плата АУП</t>
  </si>
  <si>
    <t>численность АУП, распределяемого на регулируемый вид деятельности, ед.</t>
  </si>
  <si>
    <t xml:space="preserve">    отчисления на соц.нужды от заработной платы АУП</t>
  </si>
  <si>
    <t>3.19</t>
  </si>
  <si>
    <t>4</t>
  </si>
  <si>
    <t>7</t>
  </si>
  <si>
    <t>НВВ без НДС</t>
  </si>
  <si>
    <t>7.1</t>
  </si>
  <si>
    <t>НВВ с НДС</t>
  </si>
  <si>
    <t>Тариф, руб./куб.м</t>
  </si>
  <si>
    <t>8.</t>
  </si>
  <si>
    <t>2010 год          (учтено при утверждении тарифа)</t>
  </si>
  <si>
    <t>№</t>
  </si>
  <si>
    <t>ООО "Жилкомсервис" Б.Сундырское поселение</t>
  </si>
  <si>
    <t>Не указано!!!</t>
  </si>
  <si>
    <t>водоотведение</t>
  </si>
  <si>
    <t>Уголь</t>
  </si>
  <si>
    <t>L1.1.3</t>
  </si>
  <si>
    <t>Объем топлива</t>
  </si>
  <si>
    <t>Пропущено сточных вод всего (м3)</t>
  </si>
  <si>
    <t>Газ природный</t>
  </si>
  <si>
    <t>L1.1</t>
  </si>
  <si>
    <t>Топливо</t>
  </si>
  <si>
    <t>L1.1.1</t>
  </si>
  <si>
    <t>Цена топлива</t>
  </si>
  <si>
    <t>L1.1.2</t>
  </si>
  <si>
    <t>Тариф транспортировки топлива</t>
  </si>
  <si>
    <t>Мазут</t>
  </si>
  <si>
    <t>3.3</t>
  </si>
  <si>
    <t>3.3.1</t>
  </si>
  <si>
    <t>3.3.2</t>
  </si>
  <si>
    <t>Дизельное топливо</t>
  </si>
  <si>
    <t>3.7.1</t>
  </si>
  <si>
    <t xml:space="preserve">    капитальный ремонт основных средств</t>
  </si>
  <si>
    <t>3.7.2</t>
  </si>
  <si>
    <t xml:space="preserve">    заработная плата ремонтного персонала</t>
  </si>
  <si>
    <t>3.7.3</t>
  </si>
  <si>
    <t xml:space="preserve">    отчисления на соц.нужды от заработной платы ремонтного персонала</t>
  </si>
  <si>
    <t>3.12</t>
  </si>
  <si>
    <t>Дрова</t>
  </si>
  <si>
    <t>3.13.1</t>
  </si>
  <si>
    <t xml:space="preserve">     заработная плата цехового персонала</t>
  </si>
  <si>
    <t>3.15</t>
  </si>
  <si>
    <t>3.15.1</t>
  </si>
  <si>
    <t>3.15.1.1</t>
  </si>
  <si>
    <t>3.15.2</t>
  </si>
  <si>
    <t>Плата за загрязнения</t>
  </si>
  <si>
    <t>Валовая прибыль</t>
  </si>
  <si>
    <t>3.15.3</t>
  </si>
  <si>
    <t xml:space="preserve">    прочие  расходы</t>
  </si>
  <si>
    <t>среднемесячная оплата труда рабочего (руб.)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</si>
</sst>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[Red]\(&quot;$&quot;#,##0\)"/>
    <numFmt numFmtId="173" formatCode="_-* #,##0_$_-;\-* #,##0_$_-;_-* &quot;-&quot;_$_-;_-@_-"/>
    <numFmt numFmtId="174" formatCode="_-* #,##0.00&quot;$&quot;_-;\-* #,##0.00&quot;$&quot;_-;_-* &quot;-&quot;??&quot;$&quot;_-;_-@_-"/>
    <numFmt numFmtId="175" formatCode="_-* #,##0.00_$_-;\-* #,##0.00_$_-;_-* &quot;-&quot;??_$_-;_-@_-"/>
    <numFmt numFmtId="176" formatCode="General_)"/>
    <numFmt numFmtId="177" formatCode="0.000"/>
    <numFmt numFmtId="178" formatCode="0.0"/>
    <numFmt numFmtId="179" formatCode="0.00000"/>
    <numFmt numFmtId="180" formatCode="0.0000"/>
    <numFmt numFmtId="181" formatCode="#,##0.000"/>
    <numFmt numFmtId="182" formatCode="#,##0.0"/>
    <numFmt numFmtId="183" formatCode="_-* #,##0.00_р_._-;\-* #,##0.00_р_._-;_-* &quot;-&quot;_р_._-;_-@_-"/>
    <numFmt numFmtId="184" formatCode="#,##0.0000"/>
    <numFmt numFmtId="185" formatCode="_-* #,##0_р_._-;\-* #,##0_р_._-;_-* &quot;-&quot;??_р_._-;_-@_-"/>
    <numFmt numFmtId="186" formatCode="_-* #,##0.000_р_._-;\-* #,##0.000_р_._-;_-* &quot;-&quot;_р_._-;_-@_-"/>
    <numFmt numFmtId="187" formatCode="0.0000000"/>
    <numFmt numFmtId="188" formatCode="0.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dd/mm/yy;@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&quot;€&quot;* #,##0.00_-;\-&quot;€&quot;* #,##0.00_-;_-&quot;€&quot;* &quot;-&quot;??_-;_-@_-"/>
    <numFmt numFmtId="201" formatCode="&quot;$&quot;#,##0_);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0.0%"/>
    <numFmt numFmtId="209" formatCode="0.00000000"/>
    <numFmt numFmtId="210" formatCode="yyyy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_-* #,##0.0_р_._-;\-* #,##0.0_р_._-;_-* &quot;-&quot;?_р_._-;_-@_-"/>
    <numFmt numFmtId="216" formatCode="_-* #,##0.0_р_._-;\-* #,##0.0_р_._-;_-* &quot;-&quot;??_р_._-;_-@_-"/>
    <numFmt numFmtId="217" formatCode="#,##0_ ;\-#,##0\ "/>
    <numFmt numFmtId="218" formatCode="[$-809]dd\ mmmm\ yyyy"/>
    <numFmt numFmtId="219" formatCode="[$-F400]h:mm:ss\ AM/PM"/>
    <numFmt numFmtId="220" formatCode="_-* #,##0.000_р_._-;\-* #,##0.000_р_._-;_-* &quot;-&quot;??_р_._-;_-@_-"/>
    <numFmt numFmtId="221" formatCode="_-&quot;Ј&quot;* #,##0.00_-;\-&quot;Ј&quot;* #,##0.00_-;_-&quot;Ј&quot;* &quot;-&quot;??_-;_-@_-"/>
    <numFmt numFmtId="222" formatCode="_-* #,##0.00000000_р_._-;\-* #,##0.00000000_р_._-;_-* &quot;-&quot;??_р_._-;_-@_-"/>
    <numFmt numFmtId="223" formatCode="#,##0.0_р_."/>
    <numFmt numFmtId="224" formatCode="#,##0.00000"/>
    <numFmt numFmtId="225" formatCode="#,##0.00_ ;\-#,##0.00\ "/>
  </numFmts>
  <fonts count="4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 Cyr"/>
      <family val="0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2"/>
      <color indexed="48"/>
      <name val="Tahoma"/>
      <family val="2"/>
    </font>
    <font>
      <sz val="12"/>
      <name val="Tahoma"/>
      <family val="2"/>
    </font>
    <font>
      <sz val="10"/>
      <color indexed="9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3">
    <xf numFmtId="49" fontId="0" fillId="0" borderId="0" applyBorder="0">
      <alignment vertical="top"/>
      <protection/>
    </xf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16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8" fillId="0" borderId="0" applyFont="0" applyFill="0" applyBorder="0" applyAlignment="0" applyProtection="0"/>
    <xf numFmtId="221" fontId="7" fillId="0" borderId="0" applyFont="0" applyFill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 applyNumberFormat="0">
      <alignment horizontal="left"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176" fontId="11" fillId="0" borderId="1">
      <alignment/>
      <protection locked="0"/>
    </xf>
    <xf numFmtId="0" fontId="12" fillId="7" borderId="2" applyNumberFormat="0" applyAlignment="0" applyProtection="0"/>
    <xf numFmtId="0" fontId="13" fillId="20" borderId="3" applyNumberFormat="0" applyAlignment="0" applyProtection="0"/>
    <xf numFmtId="0" fontId="14" fillId="20" borderId="2" applyNumberFormat="0" applyAlignment="0" applyProtection="0"/>
    <xf numFmtId="0" fontId="15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Border="0">
      <alignment horizontal="center" vertical="center" wrapText="1"/>
      <protection/>
    </xf>
    <xf numFmtId="176" fontId="21" fillId="6" borderId="1">
      <alignment/>
      <protection/>
    </xf>
    <xf numFmtId="4" fontId="0" fillId="21" borderId="8" applyBorder="0">
      <alignment horizontal="right"/>
      <protection/>
    </xf>
    <xf numFmtId="0" fontId="22" fillId="0" borderId="9" applyNumberFormat="0" applyFill="0" applyAlignment="0" applyProtection="0"/>
    <xf numFmtId="0" fontId="23" fillId="22" borderId="10" applyNumberFormat="0" applyAlignment="0" applyProtection="0"/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178" fontId="31" fillId="21" borderId="11" applyNumberFormat="0" applyBorder="0" applyAlignment="0">
      <protection locked="0"/>
    </xf>
    <xf numFmtId="0" fontId="32" fillId="0" borderId="0" applyNumberFormat="0" applyFill="0" applyBorder="0" applyAlignment="0" applyProtection="0"/>
    <xf numFmtId="0" fontId="7" fillId="23" borderId="12" applyNumberFormat="0" applyFont="0" applyAlignment="0" applyProtection="0"/>
    <xf numFmtId="9" fontId="11" fillId="0" borderId="0" applyFont="0" applyFill="0" applyBorder="0" applyAlignment="0" applyProtection="0"/>
    <xf numFmtId="0" fontId="33" fillId="0" borderId="13" applyNumberFormat="0" applyFill="0" applyAlignment="0" applyProtection="0"/>
    <xf numFmtId="0" fontId="4" fillId="0" borderId="0">
      <alignment/>
      <protection/>
    </xf>
    <xf numFmtId="0" fontId="34" fillId="0" borderId="0" applyNumberFormat="0" applyFill="0" applyBorder="0" applyAlignment="0" applyProtection="0"/>
    <xf numFmtId="49" fontId="24" fillId="0" borderId="0">
      <alignment horizontal="center"/>
      <protection/>
    </xf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36" fillId="4" borderId="0" applyNumberFormat="0" applyBorder="0" applyAlignment="0" applyProtection="0"/>
  </cellStyleXfs>
  <cellXfs count="48">
    <xf numFmtId="49" fontId="0" fillId="0" borderId="0" xfId="0" applyAlignment="1">
      <alignment vertical="top"/>
    </xf>
    <xf numFmtId="0" fontId="37" fillId="0" borderId="0" xfId="74" applyFont="1" applyAlignment="1" applyProtection="1">
      <alignment vertical="center" wrapText="1"/>
      <protection/>
    </xf>
    <xf numFmtId="49" fontId="37" fillId="0" borderId="0" xfId="74" applyNumberFormat="1" applyFont="1" applyAlignment="1" applyProtection="1">
      <alignment vertical="center" wrapText="1"/>
      <protection/>
    </xf>
    <xf numFmtId="0" fontId="38" fillId="0" borderId="0" xfId="74" applyFont="1" applyAlignment="1" applyProtection="1">
      <alignment vertical="center" wrapText="1"/>
      <protection/>
    </xf>
    <xf numFmtId="0" fontId="38" fillId="24" borderId="0" xfId="74" applyFont="1" applyFill="1" applyBorder="1" applyAlignment="1" applyProtection="1">
      <alignment horizontal="right" vertical="center" wrapText="1"/>
      <protection/>
    </xf>
    <xf numFmtId="49" fontId="39" fillId="20" borderId="15" xfId="70" applyNumberFormat="1" applyFont="1" applyFill="1" applyBorder="1" applyAlignment="1" applyProtection="1">
      <alignment horizontal="left" vertical="center" wrapText="1"/>
      <protection/>
    </xf>
    <xf numFmtId="49" fontId="41" fillId="20" borderId="8" xfId="74" applyNumberFormat="1" applyFont="1" applyFill="1" applyBorder="1" applyAlignment="1" applyProtection="1">
      <alignment horizontal="center" vertical="center" wrapText="1"/>
      <protection/>
    </xf>
    <xf numFmtId="0" fontId="39" fillId="20" borderId="15" xfId="74" applyFont="1" applyFill="1" applyBorder="1" applyAlignment="1" applyProtection="1">
      <alignment vertical="center" wrapText="1"/>
      <protection/>
    </xf>
    <xf numFmtId="4" fontId="39" fillId="4" borderId="8" xfId="72" applyNumberFormat="1" applyFont="1" applyFill="1" applyBorder="1" applyAlignment="1" applyProtection="1">
      <alignment horizontal="right" vertical="center" wrapText="1"/>
      <protection/>
    </xf>
    <xf numFmtId="49" fontId="41" fillId="24" borderId="8" xfId="74" applyNumberFormat="1" applyFont="1" applyFill="1" applyBorder="1" applyAlignment="1" applyProtection="1">
      <alignment horizontal="center" vertical="center" wrapText="1"/>
      <protection/>
    </xf>
    <xf numFmtId="0" fontId="38" fillId="24" borderId="15" xfId="74" applyFont="1" applyFill="1" applyBorder="1" applyAlignment="1" applyProtection="1">
      <alignment vertical="center" wrapText="1"/>
      <protection/>
    </xf>
    <xf numFmtId="4" fontId="38" fillId="21" borderId="8" xfId="74" applyNumberFormat="1" applyFont="1" applyFill="1" applyBorder="1" applyAlignment="1" applyProtection="1">
      <alignment horizontal="right" vertical="center" wrapText="1"/>
      <protection locked="0"/>
    </xf>
    <xf numFmtId="4" fontId="38" fillId="24" borderId="8" xfId="74" applyNumberFormat="1" applyFont="1" applyFill="1" applyBorder="1" applyAlignment="1" applyProtection="1">
      <alignment horizontal="right" vertical="center" wrapText="1"/>
      <protection/>
    </xf>
    <xf numFmtId="0" fontId="39" fillId="0" borderId="8" xfId="74" applyFont="1" applyFill="1" applyBorder="1" applyAlignment="1" applyProtection="1">
      <alignment vertical="center" wrapText="1"/>
      <protection/>
    </xf>
    <xf numFmtId="4" fontId="39" fillId="4" borderId="8" xfId="74" applyNumberFormat="1" applyFont="1" applyFill="1" applyBorder="1" applyAlignment="1" applyProtection="1">
      <alignment horizontal="right" vertical="center" wrapText="1"/>
      <protection/>
    </xf>
    <xf numFmtId="4" fontId="39" fillId="24" borderId="8" xfId="74" applyNumberFormat="1" applyFont="1" applyFill="1" applyBorder="1" applyAlignment="1" applyProtection="1">
      <alignment horizontal="right" vertical="center" wrapText="1"/>
      <protection/>
    </xf>
    <xf numFmtId="4" fontId="38" fillId="4" borderId="8" xfId="74" applyNumberFormat="1" applyFont="1" applyFill="1" applyBorder="1" applyAlignment="1" applyProtection="1">
      <alignment horizontal="right" vertical="center" wrapText="1"/>
      <protection/>
    </xf>
    <xf numFmtId="49" fontId="38" fillId="24" borderId="8" xfId="74" applyNumberFormat="1" applyFont="1" applyFill="1" applyBorder="1" applyAlignment="1" applyProtection="1">
      <alignment horizontal="left" vertical="center" wrapText="1" indent="1"/>
      <protection/>
    </xf>
    <xf numFmtId="0" fontId="38" fillId="24" borderId="15" xfId="74" applyFont="1" applyFill="1" applyBorder="1" applyAlignment="1" applyProtection="1">
      <alignment horizontal="left" vertical="center" wrapText="1"/>
      <protection/>
    </xf>
    <xf numFmtId="49" fontId="38" fillId="24" borderId="8" xfId="0" applyFont="1" applyFill="1" applyBorder="1" applyAlignment="1" applyProtection="1">
      <alignment vertical="top" wrapText="1"/>
      <protection/>
    </xf>
    <xf numFmtId="0" fontId="39" fillId="20" borderId="16" xfId="74" applyFont="1" applyFill="1" applyBorder="1" applyAlignment="1" applyProtection="1">
      <alignment horizontal="left" vertical="center" wrapText="1"/>
      <protection/>
    </xf>
    <xf numFmtId="208" fontId="39" fillId="24" borderId="15" xfId="71" applyNumberFormat="1" applyFont="1" applyFill="1" applyBorder="1" applyAlignment="1" applyProtection="1">
      <alignment horizontal="center" vertical="center" wrapText="1"/>
      <protection/>
    </xf>
    <xf numFmtId="0" fontId="38" fillId="0" borderId="8" xfId="74" applyFont="1" applyBorder="1" applyAlignment="1" applyProtection="1">
      <alignment vertical="center" wrapText="1"/>
      <protection/>
    </xf>
    <xf numFmtId="4" fontId="39" fillId="25" borderId="8" xfId="72" applyNumberFormat="1" applyFont="1" applyFill="1" applyBorder="1" applyAlignment="1" applyProtection="1">
      <alignment horizontal="right" vertical="center" wrapText="1"/>
      <protection/>
    </xf>
    <xf numFmtId="0" fontId="37" fillId="20" borderId="17" xfId="74" applyFont="1" applyFill="1" applyBorder="1" applyAlignment="1" applyProtection="1">
      <alignment horizontal="center" vertical="center" wrapText="1"/>
      <protection/>
    </xf>
    <xf numFmtId="49" fontId="38" fillId="4" borderId="8" xfId="73" applyNumberFormat="1" applyFont="1" applyFill="1" applyBorder="1" applyAlignment="1" applyProtection="1">
      <alignment horizontal="center" vertical="center" wrapText="1"/>
      <protection/>
    </xf>
    <xf numFmtId="49" fontId="37" fillId="0" borderId="0" xfId="74" applyNumberFormat="1" applyFont="1" applyBorder="1" applyAlignment="1" applyProtection="1">
      <alignment vertical="center" wrapText="1"/>
      <protection/>
    </xf>
    <xf numFmtId="0" fontId="37" fillId="0" borderId="0" xfId="74" applyFont="1" applyBorder="1" applyAlignment="1" applyProtection="1">
      <alignment vertical="center" wrapText="1"/>
      <protection/>
    </xf>
    <xf numFmtId="0" fontId="38" fillId="0" borderId="0" xfId="74" applyFont="1" applyBorder="1" applyAlignment="1" applyProtection="1">
      <alignment vertical="center" wrapText="1"/>
      <protection/>
    </xf>
    <xf numFmtId="0" fontId="38" fillId="24" borderId="0" xfId="74" applyFont="1" applyFill="1" applyAlignment="1" applyProtection="1">
      <alignment vertical="center" wrapText="1"/>
      <protection/>
    </xf>
    <xf numFmtId="208" fontId="39" fillId="24" borderId="17" xfId="71" applyNumberFormat="1" applyFont="1" applyFill="1" applyBorder="1" applyAlignment="1" applyProtection="1">
      <alignment horizontal="center" vertical="center" wrapText="1"/>
      <protection/>
    </xf>
    <xf numFmtId="0" fontId="43" fillId="24" borderId="0" xfId="74" applyFont="1" applyFill="1" applyBorder="1" applyAlignment="1" applyProtection="1">
      <alignment vertical="center" wrapText="1"/>
      <protection/>
    </xf>
    <xf numFmtId="49" fontId="39" fillId="20" borderId="8" xfId="71" applyNumberFormat="1" applyFont="1" applyFill="1" applyBorder="1" applyAlignment="1" applyProtection="1">
      <alignment horizontal="center" vertical="center" wrapText="1"/>
      <protection/>
    </xf>
    <xf numFmtId="49" fontId="39" fillId="20" borderId="8" xfId="74" applyNumberFormat="1" applyFont="1" applyFill="1" applyBorder="1" applyAlignment="1" applyProtection="1">
      <alignment horizontal="center" vertical="center" wrapText="1"/>
      <protection/>
    </xf>
    <xf numFmtId="49" fontId="39" fillId="24" borderId="8" xfId="74" applyNumberFormat="1" applyFont="1" applyFill="1" applyBorder="1" applyAlignment="1" applyProtection="1">
      <alignment horizontal="center" vertical="center" wrapText="1"/>
      <protection/>
    </xf>
    <xf numFmtId="49" fontId="39" fillId="0" borderId="8" xfId="74" applyNumberFormat="1" applyFont="1" applyFill="1" applyBorder="1" applyAlignment="1" applyProtection="1">
      <alignment horizontal="center" vertical="center" wrapText="1"/>
      <protection/>
    </xf>
    <xf numFmtId="4" fontId="44" fillId="24" borderId="0" xfId="74" applyNumberFormat="1" applyFont="1" applyFill="1" applyBorder="1" applyAlignment="1" applyProtection="1">
      <alignment vertical="center" wrapText="1"/>
      <protection/>
    </xf>
    <xf numFmtId="0" fontId="39" fillId="24" borderId="8" xfId="74" applyFont="1" applyFill="1" applyBorder="1" applyAlignment="1" applyProtection="1">
      <alignment vertical="center" wrapText="1"/>
      <protection/>
    </xf>
    <xf numFmtId="0" fontId="38" fillId="24" borderId="8" xfId="72" applyFont="1" applyFill="1" applyBorder="1" applyAlignment="1" applyProtection="1">
      <alignment horizontal="left" vertical="center" wrapText="1"/>
      <protection/>
    </xf>
    <xf numFmtId="49" fontId="39" fillId="24" borderId="15" xfId="74" applyNumberFormat="1" applyFont="1" applyFill="1" applyBorder="1" applyAlignment="1" applyProtection="1">
      <alignment horizontal="center" vertical="center" wrapText="1"/>
      <protection/>
    </xf>
    <xf numFmtId="49" fontId="38" fillId="24" borderId="8" xfId="74" applyNumberFormat="1" applyFont="1" applyFill="1" applyBorder="1" applyAlignment="1" applyProtection="1">
      <alignment horizontal="left" vertical="center" wrapText="1" indent="2"/>
      <protection/>
    </xf>
    <xf numFmtId="0" fontId="38" fillId="24" borderId="8" xfId="74" applyFont="1" applyFill="1" applyBorder="1" applyAlignment="1" applyProtection="1">
      <alignment vertical="center" wrapText="1"/>
      <protection/>
    </xf>
    <xf numFmtId="0" fontId="45" fillId="0" borderId="0" xfId="74" applyFont="1" applyAlignment="1" applyProtection="1">
      <alignment vertical="center" wrapText="1"/>
      <protection/>
    </xf>
    <xf numFmtId="49" fontId="38" fillId="4" borderId="15" xfId="0" applyFont="1" applyFill="1" applyBorder="1" applyAlignment="1" applyProtection="1">
      <alignment horizontal="center" vertical="center" wrapText="1"/>
      <protection/>
    </xf>
    <xf numFmtId="49" fontId="38" fillId="4" borderId="18" xfId="0" applyFont="1" applyFill="1" applyBorder="1" applyAlignment="1" applyProtection="1">
      <alignment horizontal="center" vertical="center" wrapText="1"/>
      <protection/>
    </xf>
    <xf numFmtId="49" fontId="39" fillId="24" borderId="17" xfId="71" applyNumberFormat="1" applyFont="1" applyFill="1" applyBorder="1" applyAlignment="1" applyProtection="1">
      <alignment horizontal="center" vertical="center" wrapText="1"/>
      <protection/>
    </xf>
    <xf numFmtId="49" fontId="39" fillId="24" borderId="19" xfId="71" applyNumberFormat="1" applyFont="1" applyFill="1" applyBorder="1" applyAlignment="1" applyProtection="1">
      <alignment horizontal="center" vertical="center" wrapText="1"/>
      <protection/>
    </xf>
    <xf numFmtId="49" fontId="40" fillId="24" borderId="20" xfId="69" applyNumberFormat="1" applyFont="1" applyFill="1" applyBorder="1" applyAlignment="1" applyProtection="1">
      <alignment horizontal="left" vertical="center" wrapText="1"/>
      <protection/>
    </xf>
  </cellXfs>
  <cellStyles count="80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Normal_ASUS" xfId="37"/>
    <cellStyle name="Normal1" xfId="38"/>
    <cellStyle name="normбlnм_laroux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" xfId="54"/>
    <cellStyle name="Заголовок 1" xfId="55"/>
    <cellStyle name="Заголовок 2" xfId="56"/>
    <cellStyle name="Заголовок 3" xfId="57"/>
    <cellStyle name="Заголовок 4" xfId="58"/>
    <cellStyle name="ЗаголовокСтолбца" xfId="59"/>
    <cellStyle name="Защитный" xfId="60"/>
    <cellStyle name="Значение" xfId="61"/>
    <cellStyle name="Итог" xfId="62"/>
    <cellStyle name="Контрольная ячейка" xfId="63"/>
    <cellStyle name="Мои наименования показателей" xfId="64"/>
    <cellStyle name="Мой заголовок" xfId="65"/>
    <cellStyle name="Мой заголовок листа" xfId="66"/>
    <cellStyle name="Название" xfId="67"/>
    <cellStyle name="Нейтральный" xfId="68"/>
    <cellStyle name="Обычный___________ __ ________ _______ 3" xfId="69"/>
    <cellStyle name="Обычный_BALANCE.WARM.2007YEAR(FACT)" xfId="70"/>
    <cellStyle name="Обычный_Kom kompleks" xfId="71"/>
    <cellStyle name="Обычный_Вода" xfId="72"/>
    <cellStyle name="Обычный_Мониторирг по ВО на 2008 год jd" xfId="73"/>
    <cellStyle name="Обычный_Тепло" xfId="74"/>
    <cellStyle name="Followed Hyperlink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Связанная ячейка" xfId="81"/>
    <cellStyle name="Стиль 1" xfId="82"/>
    <cellStyle name="Текст предупреждения" xfId="83"/>
    <cellStyle name="Текстовый" xfId="84"/>
    <cellStyle name="Тысячи [0]_3Com" xfId="85"/>
    <cellStyle name="Тысячи_3Com" xfId="86"/>
    <cellStyle name="Comma" xfId="87"/>
    <cellStyle name="Comma [0]" xfId="88"/>
    <cellStyle name="Формула" xfId="89"/>
    <cellStyle name="ФормулаВБ" xfId="90"/>
    <cellStyle name="ФормулаНаКонтроль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ARIF\tarif16\&#1054;&#1050;&#1050;%202011\&#1055;&#1083;&#1072;&#1085;%202010\&#1042;&#1086;&#1076;&#1086;&#1089;&#1085;&#1072;&#1073;&#1078;&#1077;&#1085;&#1080;&#1077;\BALANCE.VODOSN.2010YEAR(v1.3)%20&#1040;&#1083;&#1080;&#1082;&#1086;&#1074;&#1089;&#1082;&#1086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 пр."/>
      <sheetName val="Баланс тр."/>
      <sheetName val="Смета"/>
      <sheetName val="Т и Н"/>
      <sheetName val="Т и Н(тр.)"/>
      <sheetName val="Пер. субс."/>
      <sheetName val="Комментарии"/>
      <sheetName val="Проверка"/>
      <sheetName val="Свод"/>
      <sheetName val="Ошибки загрузки"/>
      <sheetName val="Диапазоны"/>
      <sheetName val="TEHSHEET"/>
      <sheetName val="REESTR_START"/>
      <sheetName val="REESTR_ORG"/>
      <sheetName val="REESTR"/>
      <sheetName val="Заголовок2"/>
      <sheetName val="Заголово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4:I36"/>
  <sheetViews>
    <sheetView tabSelected="1" zoomScale="75" zoomScaleNormal="75" zoomScalePageLayoutView="0" workbookViewId="0" topLeftCell="E4">
      <selection activeCell="H6" sqref="H6:I6"/>
    </sheetView>
  </sheetViews>
  <sheetFormatPr defaultColWidth="8.7109375" defaultRowHeight="11.25"/>
  <cols>
    <col min="1" max="1" width="34.57421875" style="1" hidden="1" customWidth="1"/>
    <col min="2" max="2" width="13.421875" style="1" hidden="1" customWidth="1"/>
    <col min="3" max="4" width="54.00390625" style="1" hidden="1" customWidth="1"/>
    <col min="5" max="5" width="11.57421875" style="2" customWidth="1"/>
    <col min="6" max="6" width="69.28125" style="1" customWidth="1"/>
    <col min="7" max="7" width="20.140625" style="3" hidden="1" customWidth="1"/>
    <col min="8" max="8" width="20.140625" style="3" customWidth="1"/>
    <col min="9" max="9" width="35.7109375" style="3" hidden="1" customWidth="1"/>
    <col min="10" max="17" width="8.28125" style="1" customWidth="1"/>
    <col min="18" max="16384" width="8.7109375" style="1" customWidth="1"/>
  </cols>
  <sheetData>
    <row r="1" ht="14.25" hidden="1"/>
    <row r="2" ht="14.25" hidden="1"/>
    <row r="3" ht="60" customHeight="1" hidden="1"/>
    <row r="4" spans="1:9" ht="10.5" customHeight="1">
      <c r="A4" s="1" t="s">
        <v>39</v>
      </c>
      <c r="E4" s="26"/>
      <c r="F4" s="27"/>
      <c r="G4" s="28"/>
      <c r="H4" s="28"/>
      <c r="I4" s="28"/>
    </row>
    <row r="5" spans="5:9" ht="25.5" customHeight="1">
      <c r="E5" s="47"/>
      <c r="F5" s="47"/>
      <c r="G5" s="4"/>
      <c r="H5" s="4"/>
      <c r="I5" s="29"/>
    </row>
    <row r="6" spans="5:9" ht="59.25" customHeight="1">
      <c r="E6" s="45" t="s">
        <v>37</v>
      </c>
      <c r="F6" s="30" t="s">
        <v>38</v>
      </c>
      <c r="G6" s="31"/>
      <c r="H6" s="43" t="s">
        <v>36</v>
      </c>
      <c r="I6" s="44"/>
    </row>
    <row r="7" spans="5:9" ht="42.75" customHeight="1">
      <c r="E7" s="46"/>
      <c r="F7" s="21" t="s">
        <v>0</v>
      </c>
      <c r="G7" s="31"/>
      <c r="H7" s="24" t="s">
        <v>40</v>
      </c>
      <c r="I7" s="31"/>
    </row>
    <row r="8" spans="5:9" ht="15">
      <c r="E8" s="32" t="s">
        <v>1</v>
      </c>
      <c r="F8" s="5" t="s">
        <v>2</v>
      </c>
      <c r="G8" s="31"/>
      <c r="H8" s="25" t="s">
        <v>3</v>
      </c>
      <c r="I8" s="31"/>
    </row>
    <row r="9" spans="1:9" ht="15">
      <c r="A9" s="1" t="s">
        <v>41</v>
      </c>
      <c r="B9" s="1" t="s">
        <v>42</v>
      </c>
      <c r="C9" s="1" t="s">
        <v>43</v>
      </c>
      <c r="E9" s="33" t="s">
        <v>4</v>
      </c>
      <c r="F9" s="7" t="s">
        <v>44</v>
      </c>
      <c r="G9" s="31"/>
      <c r="H9" s="8">
        <v>50970</v>
      </c>
      <c r="I9" s="31"/>
    </row>
    <row r="10" spans="1:9" ht="20.25" customHeight="1">
      <c r="A10" s="1" t="s">
        <v>45</v>
      </c>
      <c r="B10" s="1" t="s">
        <v>46</v>
      </c>
      <c r="C10" s="1" t="s">
        <v>47</v>
      </c>
      <c r="E10" s="33" t="s">
        <v>5</v>
      </c>
      <c r="F10" s="7" t="s">
        <v>6</v>
      </c>
      <c r="G10" s="31"/>
      <c r="H10" s="8">
        <f>H11+H15+H18+H19+H20+H24+H26+H31</f>
        <v>1139.0763</v>
      </c>
      <c r="I10" s="31"/>
    </row>
    <row r="11" spans="5:9" ht="28.5">
      <c r="E11" s="35" t="s">
        <v>7</v>
      </c>
      <c r="F11" s="13" t="s">
        <v>8</v>
      </c>
      <c r="G11" s="36"/>
      <c r="H11" s="14">
        <f>H12</f>
        <v>352.03630000000004</v>
      </c>
      <c r="I11" s="31"/>
    </row>
    <row r="12" spans="5:9" ht="15">
      <c r="E12" s="34" t="s">
        <v>9</v>
      </c>
      <c r="F12" s="37" t="s">
        <v>10</v>
      </c>
      <c r="G12" s="36"/>
      <c r="H12" s="16">
        <f>H13*H14</f>
        <v>352.03630000000004</v>
      </c>
      <c r="I12" s="31"/>
    </row>
    <row r="13" spans="5:9" ht="15">
      <c r="E13" s="34" t="s">
        <v>11</v>
      </c>
      <c r="F13" s="38" t="s">
        <v>12</v>
      </c>
      <c r="G13" s="36"/>
      <c r="H13" s="11">
        <v>3.49</v>
      </c>
      <c r="I13" s="31"/>
    </row>
    <row r="14" spans="5:9" ht="15">
      <c r="E14" s="34" t="s">
        <v>13</v>
      </c>
      <c r="F14" s="38" t="s">
        <v>14</v>
      </c>
      <c r="G14" s="36"/>
      <c r="H14" s="11">
        <v>100.87</v>
      </c>
      <c r="I14" s="31"/>
    </row>
    <row r="15" spans="1:9" ht="15">
      <c r="A15" s="1" t="s">
        <v>52</v>
      </c>
      <c r="B15" s="1" t="s">
        <v>48</v>
      </c>
      <c r="C15" s="1" t="s">
        <v>49</v>
      </c>
      <c r="E15" s="34" t="s">
        <v>53</v>
      </c>
      <c r="F15" s="10" t="s">
        <v>16</v>
      </c>
      <c r="G15" s="31"/>
      <c r="H15" s="11">
        <v>331.1</v>
      </c>
      <c r="I15" s="31"/>
    </row>
    <row r="16" spans="5:9" ht="15">
      <c r="E16" s="35" t="s">
        <v>54</v>
      </c>
      <c r="F16" s="17" t="s">
        <v>75</v>
      </c>
      <c r="G16" s="36"/>
      <c r="H16" s="11">
        <f>H15/H17/12*1000</f>
        <v>6897.916666666667</v>
      </c>
      <c r="I16" s="31"/>
    </row>
    <row r="17" spans="5:9" ht="28.5">
      <c r="E17" s="35" t="s">
        <v>55</v>
      </c>
      <c r="F17" s="17" t="s">
        <v>17</v>
      </c>
      <c r="G17" s="36"/>
      <c r="H17" s="11">
        <v>4</v>
      </c>
      <c r="I17" s="31"/>
    </row>
    <row r="18" spans="1:9" ht="28.5">
      <c r="A18" s="1" t="s">
        <v>52</v>
      </c>
      <c r="B18" s="1" t="s">
        <v>50</v>
      </c>
      <c r="C18" s="1" t="s">
        <v>51</v>
      </c>
      <c r="E18" s="34" t="s">
        <v>15</v>
      </c>
      <c r="F18" s="18" t="s">
        <v>18</v>
      </c>
      <c r="G18" s="31"/>
      <c r="H18" s="11">
        <v>47.02</v>
      </c>
      <c r="I18" s="31"/>
    </row>
    <row r="19" spans="5:9" ht="15">
      <c r="E19" s="34" t="s">
        <v>19</v>
      </c>
      <c r="F19" s="10" t="s">
        <v>21</v>
      </c>
      <c r="G19" s="31"/>
      <c r="H19" s="11">
        <v>15</v>
      </c>
      <c r="I19" s="31"/>
    </row>
    <row r="20" spans="1:9" ht="28.5" collapsed="1">
      <c r="A20" s="1" t="s">
        <v>56</v>
      </c>
      <c r="B20" s="1" t="s">
        <v>46</v>
      </c>
      <c r="C20" s="1" t="s">
        <v>47</v>
      </c>
      <c r="E20" s="34" t="s">
        <v>20</v>
      </c>
      <c r="F20" s="10" t="s">
        <v>22</v>
      </c>
      <c r="G20" s="31"/>
      <c r="H20" s="11">
        <v>76.32</v>
      </c>
      <c r="I20" s="31"/>
    </row>
    <row r="21" spans="1:9" ht="15">
      <c r="A21" s="1" t="s">
        <v>56</v>
      </c>
      <c r="B21" s="1" t="s">
        <v>48</v>
      </c>
      <c r="C21" s="1" t="s">
        <v>49</v>
      </c>
      <c r="E21" s="34" t="s">
        <v>57</v>
      </c>
      <c r="F21" s="10" t="s">
        <v>58</v>
      </c>
      <c r="G21" s="31"/>
      <c r="H21" s="11">
        <f>H20-H22-H23</f>
        <v>54.53999999999999</v>
      </c>
      <c r="I21" s="31"/>
    </row>
    <row r="22" spans="1:9" ht="15">
      <c r="A22" s="1" t="s">
        <v>56</v>
      </c>
      <c r="B22" s="1" t="s">
        <v>50</v>
      </c>
      <c r="C22" s="1" t="s">
        <v>51</v>
      </c>
      <c r="E22" s="34" t="s">
        <v>59</v>
      </c>
      <c r="F22" s="18" t="s">
        <v>60</v>
      </c>
      <c r="G22" s="31"/>
      <c r="H22" s="11">
        <v>19.08</v>
      </c>
      <c r="I22" s="31"/>
    </row>
    <row r="23" spans="1:9" ht="28.5">
      <c r="A23" s="1" t="s">
        <v>56</v>
      </c>
      <c r="B23" s="1" t="s">
        <v>42</v>
      </c>
      <c r="C23" s="1" t="s">
        <v>43</v>
      </c>
      <c r="E23" s="34" t="s">
        <v>61</v>
      </c>
      <c r="F23" s="10" t="s">
        <v>62</v>
      </c>
      <c r="G23" s="31"/>
      <c r="H23" s="11">
        <v>2.7</v>
      </c>
      <c r="I23" s="31"/>
    </row>
    <row r="24" spans="5:9" ht="15">
      <c r="E24" s="34" t="s">
        <v>63</v>
      </c>
      <c r="F24" s="10" t="s">
        <v>23</v>
      </c>
      <c r="G24" s="31"/>
      <c r="H24" s="11">
        <v>97.03</v>
      </c>
      <c r="I24" s="31"/>
    </row>
    <row r="25" spans="1:9" ht="15">
      <c r="A25" s="1" t="s">
        <v>64</v>
      </c>
      <c r="B25" s="1" t="s">
        <v>48</v>
      </c>
      <c r="C25" s="1" t="s">
        <v>49</v>
      </c>
      <c r="E25" s="34" t="s">
        <v>65</v>
      </c>
      <c r="F25" s="10" t="s">
        <v>66</v>
      </c>
      <c r="G25" s="31"/>
      <c r="H25" s="11"/>
      <c r="I25" s="31"/>
    </row>
    <row r="26" spans="5:9" ht="15">
      <c r="E26" s="34" t="s">
        <v>67</v>
      </c>
      <c r="F26" s="10" t="s">
        <v>24</v>
      </c>
      <c r="G26" s="31"/>
      <c r="H26" s="11">
        <v>200.82</v>
      </c>
      <c r="I26" s="31"/>
    </row>
    <row r="27" spans="5:9" ht="15">
      <c r="E27" s="34" t="s">
        <v>68</v>
      </c>
      <c r="F27" s="10" t="s">
        <v>25</v>
      </c>
      <c r="G27" s="31"/>
      <c r="H27" s="11">
        <v>150.26</v>
      </c>
      <c r="I27" s="31"/>
    </row>
    <row r="28" spans="5:9" ht="30.75" customHeight="1" collapsed="1">
      <c r="E28" s="39" t="s">
        <v>69</v>
      </c>
      <c r="F28" s="40" t="s">
        <v>26</v>
      </c>
      <c r="G28" s="31"/>
      <c r="H28" s="11">
        <v>1</v>
      </c>
      <c r="I28" s="31"/>
    </row>
    <row r="29" spans="5:9" ht="15">
      <c r="E29" s="39" t="s">
        <v>70</v>
      </c>
      <c r="F29" s="41" t="s">
        <v>27</v>
      </c>
      <c r="G29" s="31"/>
      <c r="H29" s="11">
        <v>21.34</v>
      </c>
      <c r="I29" s="31"/>
    </row>
    <row r="30" spans="5:9" ht="14.25">
      <c r="E30" s="39" t="s">
        <v>73</v>
      </c>
      <c r="F30" s="18" t="s">
        <v>74</v>
      </c>
      <c r="G30" s="10"/>
      <c r="H30" s="11">
        <f>H26-H27-H29</f>
        <v>29.220000000000002</v>
      </c>
      <c r="I30" s="12"/>
    </row>
    <row r="31" spans="5:9" ht="15">
      <c r="E31" s="39" t="s">
        <v>28</v>
      </c>
      <c r="F31" s="19" t="s">
        <v>71</v>
      </c>
      <c r="G31" s="31"/>
      <c r="H31" s="11">
        <v>19.75</v>
      </c>
      <c r="I31" s="31"/>
    </row>
    <row r="32" spans="5:9" ht="20.25" customHeight="1">
      <c r="E32" s="33" t="s">
        <v>29</v>
      </c>
      <c r="F32" s="20" t="s">
        <v>72</v>
      </c>
      <c r="G32" s="31"/>
      <c r="H32" s="8">
        <v>0</v>
      </c>
      <c r="I32" s="31"/>
    </row>
    <row r="33" spans="5:9" ht="20.25" customHeight="1">
      <c r="E33" s="33" t="s">
        <v>30</v>
      </c>
      <c r="F33" s="7" t="s">
        <v>31</v>
      </c>
      <c r="G33" s="31"/>
      <c r="H33" s="8">
        <f>H10+H32</f>
        <v>1139.0763</v>
      </c>
      <c r="I33" s="31"/>
    </row>
    <row r="34" spans="5:9" ht="20.25" customHeight="1">
      <c r="E34" s="9" t="s">
        <v>32</v>
      </c>
      <c r="F34" s="18" t="s">
        <v>33</v>
      </c>
      <c r="G34" s="18"/>
      <c r="H34" s="14">
        <f>IF(H8="нет",H33,H33*1.18)</f>
        <v>1139.0763</v>
      </c>
      <c r="I34" s="15"/>
    </row>
    <row r="35" spans="5:9" ht="20.25" customHeight="1">
      <c r="E35" s="6" t="s">
        <v>35</v>
      </c>
      <c r="F35" s="7" t="s">
        <v>34</v>
      </c>
      <c r="G35" s="7"/>
      <c r="H35" s="23">
        <f>H33/H9*1000</f>
        <v>22.347975279576218</v>
      </c>
      <c r="I35" s="22"/>
    </row>
    <row r="36" spans="5:9" s="42" customFormat="1" ht="14.25">
      <c r="E36" s="2"/>
      <c r="F36" s="1"/>
      <c r="G36" s="3"/>
      <c r="H36" s="3"/>
      <c r="I36" s="3"/>
    </row>
  </sheetData>
  <sheetProtection/>
  <mergeCells count="3">
    <mergeCell ref="E5:F5"/>
    <mergeCell ref="E6:E7"/>
    <mergeCell ref="H6:I6"/>
  </mergeCells>
  <dataValidations count="3">
    <dataValidation type="decimal" allowBlank="1" showInputMessage="1" showErrorMessage="1" sqref="H34 H11">
      <formula1>-999999999999999000000</formula1>
      <formula2>999999999999999000000</formula2>
    </dataValidation>
    <dataValidation type="decimal" operator="greaterThanOrEqual" allowBlank="1" showInputMessage="1" showErrorMessage="1" errorTitle="Ошибка" error="Допускается ввод только неотрицательных значений!" sqref="H30:I30 H17:H29 H13:H15 H31">
      <formula1>0</formula1>
    </dataValidation>
    <dataValidation type="decimal" allowBlank="1" showInputMessage="1" showErrorMessage="1" sqref="H12">
      <formula1>0</formula1>
      <formula2>1000000000</formula2>
    </dataValidation>
  </dataValidations>
  <printOptions/>
  <pageMargins left="1.1" right="0.23" top="0.75" bottom="0.75" header="0.3" footer="0.3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DJ_Diesel</dc:creator>
  <cp:keywords/>
  <dc:description/>
  <cp:lastModifiedBy>Администратор</cp:lastModifiedBy>
  <cp:lastPrinted>2010-12-11T09:53:23Z</cp:lastPrinted>
  <dcterms:created xsi:type="dcterms:W3CDTF">2010-11-10T14:13:53Z</dcterms:created>
  <dcterms:modified xsi:type="dcterms:W3CDTF">2010-12-11T10:45:00Z</dcterms:modified>
  <cp:category/>
  <cp:version/>
  <cp:contentType/>
  <cp:contentStatus/>
</cp:coreProperties>
</file>