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 вода" sheetId="1" r:id="rId1"/>
  </sheets>
  <externalReferences>
    <externalReference r:id="rId4"/>
  </externalReferences>
  <definedNames>
    <definedName name="LIST_Region">'[1]REESTR_START'!#REF!</definedName>
    <definedName name="REGION_MR_MO_LIST">'[1]REESTR_START'!#REF!</definedName>
    <definedName name="T2_DiapProt">P1_T2_DiapProt,P2_T2_DiapProt</definedName>
    <definedName name="_xlnm.Print_Area" localSheetId="0">' вода'!$A$1:$D$47</definedName>
  </definedNames>
  <calcPr fullCalcOnLoad="1"/>
</workbook>
</file>

<file path=xl/comments1.xml><?xml version="1.0" encoding="utf-8"?>
<comments xmlns="http://schemas.openxmlformats.org/spreadsheetml/2006/main">
  <authors>
    <author>Anton</author>
  </authors>
  <commentList>
    <comment ref="B28" authorId="0">
      <text>
        <r>
          <rPr>
            <b/>
            <sz val="8"/>
            <rFont val="Tahoma"/>
            <family val="2"/>
          </rPr>
          <t>Только для северных территорий</t>
        </r>
      </text>
    </comment>
  </commentList>
</comments>
</file>

<file path=xl/sharedStrings.xml><?xml version="1.0" encoding="utf-8"?>
<sst xmlns="http://schemas.openxmlformats.org/spreadsheetml/2006/main" count="81" uniqueCount="81">
  <si>
    <t>Вид товара</t>
  </si>
  <si>
    <t>1</t>
  </si>
  <si>
    <t>Является ли организация плательщиком НДС</t>
  </si>
  <si>
    <t>нет</t>
  </si>
  <si>
    <t>2</t>
  </si>
  <si>
    <t>Объем отпуска воды (м3)</t>
  </si>
  <si>
    <t>3</t>
  </si>
  <si>
    <t>Себестоимость</t>
  </si>
  <si>
    <t>3.2</t>
  </si>
  <si>
    <t>Затраты на покупную электрическую энергию, по уровням напряжения:</t>
  </si>
  <si>
    <t>3.2.1.1</t>
  </si>
  <si>
    <t>энергия НН (0,4 кВ и ниже)</t>
  </si>
  <si>
    <t>3.2.1.1.1</t>
  </si>
  <si>
    <t>тариф на энергию (руб/кВт.ч)</t>
  </si>
  <si>
    <t>3.2.1.1.2</t>
  </si>
  <si>
    <t>объем энергии (тыс.кВт.ч)</t>
  </si>
  <si>
    <t>3.4</t>
  </si>
  <si>
    <t>Расходы на оплату труда основного производственного персонала</t>
  </si>
  <si>
    <t>3.4.1</t>
  </si>
  <si>
    <t>3.4.2</t>
  </si>
  <si>
    <t>численность производственного персонала, распределяемого на регулируемый вид деятельности, ед.</t>
  </si>
  <si>
    <t>3.5</t>
  </si>
  <si>
    <t>Отчисления на социальные нужды от расходов на оплату труда основного производственного персонала</t>
  </si>
  <si>
    <t>3.6</t>
  </si>
  <si>
    <t>Амортизация основных средств</t>
  </si>
  <si>
    <t>3.7</t>
  </si>
  <si>
    <t>Аренда основных средств, из них:</t>
  </si>
  <si>
    <t>3.8</t>
  </si>
  <si>
    <t>Ремонт и техническое обслуживание основных средств, в том числе:</t>
  </si>
  <si>
    <t>3.8.1</t>
  </si>
  <si>
    <t>капитальный ремонт основных средств</t>
  </si>
  <si>
    <t>3.8.2</t>
  </si>
  <si>
    <t>заработная плата ремонтного персонала</t>
  </si>
  <si>
    <t>3.8.2.2</t>
  </si>
  <si>
    <t>численность ремонтного персонала, распределяемого на регулируемый вид деятельности, ед.</t>
  </si>
  <si>
    <t>3.8.3</t>
  </si>
  <si>
    <t>отчисления на соц.нужды от заработной платы ремонтного персонала</t>
  </si>
  <si>
    <t>3.14</t>
  </si>
  <si>
    <t>Прочие прямые расходы</t>
  </si>
  <si>
    <t>3.14.1</t>
  </si>
  <si>
    <t>тепловая энергия для подогрева воды (для северных территорий)</t>
  </si>
  <si>
    <t>3.18</t>
  </si>
  <si>
    <t>Общеэксплуатационные расходы, в том числе:</t>
  </si>
  <si>
    <t>3.18.1</t>
  </si>
  <si>
    <t xml:space="preserve">    заработная плата АУП</t>
  </si>
  <si>
    <t>3.18.1.1</t>
  </si>
  <si>
    <t>численность АУП, распределяемого на регулируемый вид деятельности, ед.</t>
  </si>
  <si>
    <t>3.18.2</t>
  </si>
  <si>
    <t xml:space="preserve">    отчисления на соц.нужды от заработной платы АУП</t>
  </si>
  <si>
    <t>3.19</t>
  </si>
  <si>
    <t>Налоги и сборы, включаемые в себестоимость продукции (работ, услуг) (без единого социального налога), из них:</t>
  </si>
  <si>
    <t>3.19.1</t>
  </si>
  <si>
    <t>земельный налог</t>
  </si>
  <si>
    <t>3.19.2</t>
  </si>
  <si>
    <t>водный налог</t>
  </si>
  <si>
    <t>4</t>
  </si>
  <si>
    <t>Прибыль</t>
  </si>
  <si>
    <t>4.3</t>
  </si>
  <si>
    <t>Прибыль на поощрение</t>
  </si>
  <si>
    <t>4.4</t>
  </si>
  <si>
    <t>Прибыль на прочие цели</t>
  </si>
  <si>
    <t>5</t>
  </si>
  <si>
    <t>Выпадающие доходы</t>
  </si>
  <si>
    <t>6</t>
  </si>
  <si>
    <t>Избыток средств</t>
  </si>
  <si>
    <t>7</t>
  </si>
  <si>
    <t>НВВ без НДС</t>
  </si>
  <si>
    <t>7.1</t>
  </si>
  <si>
    <t>НВВ с НДС</t>
  </si>
  <si>
    <r>
      <t xml:space="preserve">Вода </t>
    </r>
    <r>
      <rPr>
        <u val="single"/>
        <sz val="10"/>
        <rFont val="Tahoma"/>
        <family val="2"/>
      </rPr>
      <t>технического</t>
    </r>
    <r>
      <rPr>
        <sz val="10"/>
        <rFont val="Tahoma"/>
        <family val="2"/>
      </rPr>
      <t xml:space="preserve"> качества</t>
    </r>
  </si>
  <si>
    <t>Тариф, руб./куб.м</t>
  </si>
  <si>
    <t>8.</t>
  </si>
  <si>
    <t>Холодная вода</t>
  </si>
  <si>
    <t>2010 год          (учтено при утверждении тарифа)</t>
  </si>
  <si>
    <t>№</t>
  </si>
  <si>
    <t>3.4.3</t>
  </si>
  <si>
    <t xml:space="preserve"> оплата труда рабочего 1 разряда (руб.)</t>
  </si>
  <si>
    <t>среднемесячная оплата труда рабочего  (руб.)</t>
  </si>
  <si>
    <t>3.18.3</t>
  </si>
  <si>
    <t>прочие  расходы</t>
  </si>
  <si>
    <t>ООО "Жилкомсервис" Б.Сундырское поселение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</si>
</sst>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[Red]\(&quot;$&quot;#,##0\)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General_)"/>
    <numFmt numFmtId="177" formatCode="0.000"/>
    <numFmt numFmtId="178" formatCode="0.0"/>
    <numFmt numFmtId="179" formatCode="0.00000"/>
    <numFmt numFmtId="180" formatCode="0.0000"/>
    <numFmt numFmtId="181" formatCode="#,##0.000"/>
    <numFmt numFmtId="182" formatCode="#,##0.0"/>
    <numFmt numFmtId="183" formatCode="_-* #,##0.00_р_._-;\-* #,##0.00_р_._-;_-* &quot;-&quot;_р_._-;_-@_-"/>
    <numFmt numFmtId="184" formatCode="#,##0.0000"/>
    <numFmt numFmtId="185" formatCode="_-* #,##0_р_._-;\-* #,##0_р_._-;_-* &quot;-&quot;??_р_._-;_-@_-"/>
    <numFmt numFmtId="186" formatCode="_-* #,##0.000_р_._-;\-* #,##0.000_р_._-;_-* &quot;-&quot;_р_._-;_-@_-"/>
    <numFmt numFmtId="187" formatCode="0.0000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d/mm/yy;@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%"/>
    <numFmt numFmtId="209" formatCode="0.00000000"/>
    <numFmt numFmtId="210" formatCode="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-* #,##0.0_р_._-;\-* #,##0.0_р_._-;_-* &quot;-&quot;?_р_._-;_-@_-"/>
    <numFmt numFmtId="216" formatCode="_-* #,##0.0_р_._-;\-* #,##0.0_р_._-;_-* &quot;-&quot;??_р_._-;_-@_-"/>
    <numFmt numFmtId="217" formatCode="#,##0_ ;\-#,##0\ "/>
    <numFmt numFmtId="218" formatCode="[$-809]dd\ mmmm\ yyyy"/>
    <numFmt numFmtId="219" formatCode="[$-F400]h:mm:ss\ AM/PM"/>
    <numFmt numFmtId="220" formatCode="_-* #,##0.000_р_._-;\-* #,##0.000_р_._-;_-* &quot;-&quot;??_р_._-;_-@_-"/>
    <numFmt numFmtId="221" formatCode="_-&quot;Ј&quot;* #,##0.00_-;\-&quot;Ј&quot;* #,##0.00_-;_-&quot;Ј&quot;* &quot;-&quot;??_-;_-@_-"/>
    <numFmt numFmtId="222" formatCode="_-* #,##0.00000000_р_._-;\-* #,##0.00000000_р_._-;_-* &quot;-&quot;??_р_._-;_-@_-"/>
    <numFmt numFmtId="223" formatCode="#,##0.0_р_."/>
    <numFmt numFmtId="224" formatCode="#,##0.00000"/>
    <numFmt numFmtId="225" formatCode="#,##0.00_ ;\-#,##0.00\ "/>
  </numFmts>
  <fonts count="4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0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u val="single"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3">
    <xf numFmtId="49" fontId="0" fillId="0" borderId="0" applyBorder="0">
      <alignment vertical="top"/>
      <protection/>
    </xf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8" fillId="0" borderId="0" applyFont="0" applyFill="0" applyBorder="0" applyAlignment="0" applyProtection="0"/>
    <xf numFmtId="221" fontId="7" fillId="0" borderId="0" applyFon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76" fontId="11" fillId="0" borderId="1">
      <alignment/>
      <protection locked="0"/>
    </xf>
    <xf numFmtId="0" fontId="12" fillId="7" borderId="2" applyNumberFormat="0" applyAlignment="0" applyProtection="0"/>
    <xf numFmtId="0" fontId="13" fillId="20" borderId="3" applyNumberFormat="0" applyAlignment="0" applyProtection="0"/>
    <xf numFmtId="0" fontId="14" fillId="20" borderId="2" applyNumberFormat="0" applyAlignment="0" applyProtection="0"/>
    <xf numFmtId="0" fontId="15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Border="0">
      <alignment horizontal="center" vertical="center" wrapText="1"/>
      <protection/>
    </xf>
    <xf numFmtId="176" fontId="21" fillId="6" borderId="1">
      <alignment/>
      <protection/>
    </xf>
    <xf numFmtId="4" fontId="0" fillId="21" borderId="8" applyBorder="0">
      <alignment horizontal="right"/>
      <protection/>
    </xf>
    <xf numFmtId="0" fontId="22" fillId="0" borderId="9" applyNumberFormat="0" applyFill="0" applyAlignment="0" applyProtection="0"/>
    <xf numFmtId="0" fontId="23" fillId="22" borderId="10" applyNumberFormat="0" applyAlignment="0" applyProtection="0"/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178" fontId="31" fillId="21" borderId="11" applyNumberFormat="0" applyBorder="0" applyAlignment="0">
      <protection locked="0"/>
    </xf>
    <xf numFmtId="0" fontId="32" fillId="0" borderId="0" applyNumberFormat="0" applyFill="0" applyBorder="0" applyAlignment="0" applyProtection="0"/>
    <xf numFmtId="0" fontId="7" fillId="23" borderId="12" applyNumberFormat="0" applyFont="0" applyAlignment="0" applyProtection="0"/>
    <xf numFmtId="9" fontId="11" fillId="0" borderId="0" applyFont="0" applyFill="0" applyBorder="0" applyAlignment="0" applyProtection="0"/>
    <xf numFmtId="0" fontId="33" fillId="0" borderId="13" applyNumberFormat="0" applyFill="0" applyAlignment="0" applyProtection="0"/>
    <xf numFmtId="0" fontId="4" fillId="0" borderId="0">
      <alignment/>
      <protection/>
    </xf>
    <xf numFmtId="0" fontId="34" fillId="0" borderId="0" applyNumberFormat="0" applyFill="0" applyBorder="0" applyAlignment="0" applyProtection="0"/>
    <xf numFmtId="49" fontId="24" fillId="0" borderId="0">
      <alignment horizontal="center"/>
      <protection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36" fillId="4" borderId="0" applyNumberFormat="0" applyBorder="0" applyAlignment="0" applyProtection="0"/>
  </cellStyleXfs>
  <cellXfs count="47">
    <xf numFmtId="49" fontId="0" fillId="0" borderId="0" xfId="0" applyAlignment="1">
      <alignment vertical="top"/>
    </xf>
    <xf numFmtId="0" fontId="37" fillId="0" borderId="0" xfId="74" applyFont="1" applyAlignment="1" applyProtection="1">
      <alignment vertical="center" wrapText="1"/>
      <protection/>
    </xf>
    <xf numFmtId="49" fontId="37" fillId="0" borderId="0" xfId="74" applyNumberFormat="1" applyFont="1" applyAlignment="1" applyProtection="1">
      <alignment vertical="center" wrapText="1"/>
      <protection/>
    </xf>
    <xf numFmtId="0" fontId="38" fillId="0" borderId="0" xfId="74" applyFont="1" applyAlignment="1" applyProtection="1">
      <alignment vertical="center" wrapText="1"/>
      <protection/>
    </xf>
    <xf numFmtId="0" fontId="38" fillId="24" borderId="0" xfId="74" applyFont="1" applyFill="1" applyBorder="1" applyAlignment="1" applyProtection="1">
      <alignment horizontal="right" vertical="center" wrapText="1"/>
      <protection/>
    </xf>
    <xf numFmtId="208" fontId="39" fillId="24" borderId="15" xfId="71" applyNumberFormat="1" applyFont="1" applyFill="1" applyBorder="1" applyAlignment="1" applyProtection="1">
      <alignment horizontal="center" vertical="center" wrapText="1"/>
      <protection/>
    </xf>
    <xf numFmtId="49" fontId="37" fillId="20" borderId="8" xfId="73" applyNumberFormat="1" applyFont="1" applyFill="1" applyBorder="1" applyAlignment="1" applyProtection="1">
      <alignment horizontal="center" vertical="center" wrapText="1"/>
      <protection/>
    </xf>
    <xf numFmtId="49" fontId="41" fillId="20" borderId="8" xfId="71" applyNumberFormat="1" applyFont="1" applyFill="1" applyBorder="1" applyAlignment="1" applyProtection="1">
      <alignment horizontal="center" vertical="center" wrapText="1"/>
      <protection/>
    </xf>
    <xf numFmtId="49" fontId="39" fillId="20" borderId="16" xfId="70" applyNumberFormat="1" applyFont="1" applyFill="1" applyBorder="1" applyAlignment="1" applyProtection="1">
      <alignment horizontal="left" vertical="center" wrapText="1"/>
      <protection/>
    </xf>
    <xf numFmtId="49" fontId="41" fillId="20" borderId="8" xfId="74" applyNumberFormat="1" applyFont="1" applyFill="1" applyBorder="1" applyAlignment="1" applyProtection="1">
      <alignment horizontal="center" vertical="center" wrapText="1"/>
      <protection/>
    </xf>
    <xf numFmtId="0" fontId="39" fillId="20" borderId="16" xfId="74" applyFont="1" applyFill="1" applyBorder="1" applyAlignment="1" applyProtection="1">
      <alignment vertical="center" wrapText="1"/>
      <protection/>
    </xf>
    <xf numFmtId="4" fontId="39" fillId="4" borderId="8" xfId="73" applyNumberFormat="1" applyFont="1" applyFill="1" applyBorder="1" applyAlignment="1" applyProtection="1">
      <alignment horizontal="right" vertical="center" wrapText="1"/>
      <protection/>
    </xf>
    <xf numFmtId="4" fontId="39" fillId="24" borderId="8" xfId="73" applyNumberFormat="1" applyFont="1" applyFill="1" applyBorder="1" applyAlignment="1" applyProtection="1">
      <alignment horizontal="right" vertical="center" wrapText="1"/>
      <protection/>
    </xf>
    <xf numFmtId="4" fontId="39" fillId="4" borderId="8" xfId="72" applyNumberFormat="1" applyFont="1" applyFill="1" applyBorder="1" applyAlignment="1" applyProtection="1">
      <alignment horizontal="right" vertical="center" wrapText="1"/>
      <protection/>
    </xf>
    <xf numFmtId="4" fontId="39" fillId="24" borderId="8" xfId="72" applyNumberFormat="1" applyFont="1" applyFill="1" applyBorder="1" applyAlignment="1" applyProtection="1">
      <alignment horizontal="right" vertical="center" wrapText="1"/>
      <protection/>
    </xf>
    <xf numFmtId="49" fontId="41" fillId="24" borderId="8" xfId="74" applyNumberFormat="1" applyFont="1" applyFill="1" applyBorder="1" applyAlignment="1" applyProtection="1">
      <alignment horizontal="center" vertical="center" wrapText="1"/>
      <protection/>
    </xf>
    <xf numFmtId="0" fontId="38" fillId="24" borderId="16" xfId="74" applyFont="1" applyFill="1" applyBorder="1" applyAlignment="1" applyProtection="1">
      <alignment vertical="center" wrapText="1"/>
      <protection/>
    </xf>
    <xf numFmtId="4" fontId="38" fillId="21" borderId="8" xfId="74" applyNumberFormat="1" applyFont="1" applyFill="1" applyBorder="1" applyAlignment="1" applyProtection="1">
      <alignment horizontal="right" vertical="center" wrapText="1"/>
      <protection locked="0"/>
    </xf>
    <xf numFmtId="4" fontId="38" fillId="24" borderId="8" xfId="74" applyNumberFormat="1" applyFont="1" applyFill="1" applyBorder="1" applyAlignment="1" applyProtection="1">
      <alignment horizontal="right" vertical="center" wrapText="1"/>
      <protection/>
    </xf>
    <xf numFmtId="49" fontId="41" fillId="0" borderId="8" xfId="74" applyNumberFormat="1" applyFont="1" applyFill="1" applyBorder="1" applyAlignment="1" applyProtection="1">
      <alignment horizontal="center" vertical="center" wrapText="1"/>
      <protection/>
    </xf>
    <xf numFmtId="0" fontId="39" fillId="0" borderId="8" xfId="74" applyFont="1" applyFill="1" applyBorder="1" applyAlignment="1" applyProtection="1">
      <alignment vertical="center" wrapText="1"/>
      <protection/>
    </xf>
    <xf numFmtId="4" fontId="39" fillId="4" borderId="8" xfId="74" applyNumberFormat="1" applyFont="1" applyFill="1" applyBorder="1" applyAlignment="1" applyProtection="1">
      <alignment horizontal="right" vertical="center" wrapText="1"/>
      <protection/>
    </xf>
    <xf numFmtId="4" fontId="39" fillId="24" borderId="8" xfId="74" applyNumberFormat="1" applyFont="1" applyFill="1" applyBorder="1" applyAlignment="1" applyProtection="1">
      <alignment horizontal="right" vertical="center" wrapText="1"/>
      <protection/>
    </xf>
    <xf numFmtId="0" fontId="39" fillId="24" borderId="8" xfId="74" applyFont="1" applyFill="1" applyBorder="1" applyAlignment="1" applyProtection="1">
      <alignment horizontal="left" vertical="center" wrapText="1" indent="1"/>
      <protection/>
    </xf>
    <xf numFmtId="4" fontId="38" fillId="4" borderId="8" xfId="74" applyNumberFormat="1" applyFont="1" applyFill="1" applyBorder="1" applyAlignment="1" applyProtection="1">
      <alignment horizontal="right" vertical="center" wrapText="1"/>
      <protection/>
    </xf>
    <xf numFmtId="0" fontId="38" fillId="24" borderId="8" xfId="72" applyFont="1" applyFill="1" applyBorder="1" applyAlignment="1" applyProtection="1">
      <alignment horizontal="left" vertical="center" wrapText="1" indent="3"/>
      <protection/>
    </xf>
    <xf numFmtId="49" fontId="38" fillId="24" borderId="8" xfId="74" applyNumberFormat="1" applyFont="1" applyFill="1" applyBorder="1" applyAlignment="1" applyProtection="1">
      <alignment horizontal="left" vertical="center" wrapText="1" indent="1"/>
      <protection/>
    </xf>
    <xf numFmtId="0" fontId="38" fillId="24" borderId="16" xfId="74" applyFont="1" applyFill="1" applyBorder="1" applyAlignment="1" applyProtection="1">
      <alignment horizontal="left" vertical="center" wrapText="1"/>
      <protection/>
    </xf>
    <xf numFmtId="0" fontId="38" fillId="24" borderId="16" xfId="74" applyFont="1" applyFill="1" applyBorder="1" applyAlignment="1" applyProtection="1">
      <alignment horizontal="left" vertical="center" wrapText="1" indent="1"/>
      <protection/>
    </xf>
    <xf numFmtId="0" fontId="38" fillId="24" borderId="16" xfId="74" applyFont="1" applyFill="1" applyBorder="1" applyAlignment="1" applyProtection="1">
      <alignment horizontal="left" vertical="center" wrapText="1" indent="3"/>
      <protection/>
    </xf>
    <xf numFmtId="49" fontId="41" fillId="24" borderId="16" xfId="74" applyNumberFormat="1" applyFont="1" applyFill="1" applyBorder="1" applyAlignment="1" applyProtection="1">
      <alignment horizontal="center" vertical="center" wrapText="1"/>
      <protection/>
    </xf>
    <xf numFmtId="49" fontId="38" fillId="24" borderId="8" xfId="0" applyFont="1" applyFill="1" applyBorder="1" applyAlignment="1" applyProtection="1">
      <alignment vertical="top" wrapText="1"/>
      <protection/>
    </xf>
    <xf numFmtId="49" fontId="38" fillId="24" borderId="8" xfId="0" applyFont="1" applyFill="1" applyBorder="1" applyAlignment="1" applyProtection="1">
      <alignment horizontal="left" vertical="top" wrapText="1" indent="1"/>
      <protection/>
    </xf>
    <xf numFmtId="0" fontId="39" fillId="20" borderId="15" xfId="74" applyFont="1" applyFill="1" applyBorder="1" applyAlignment="1" applyProtection="1">
      <alignment horizontal="left" vertical="center" wrapText="1"/>
      <protection/>
    </xf>
    <xf numFmtId="49" fontId="41" fillId="0" borderId="0" xfId="74" applyNumberFormat="1" applyFont="1" applyAlignment="1" applyProtection="1">
      <alignment horizontal="left" vertical="center" wrapText="1"/>
      <protection/>
    </xf>
    <xf numFmtId="208" fontId="39" fillId="24" borderId="17" xfId="71" applyNumberFormat="1" applyFont="1" applyFill="1" applyBorder="1" applyAlignment="1" applyProtection="1">
      <alignment horizontal="center" vertical="center" wrapText="1"/>
      <protection/>
    </xf>
    <xf numFmtId="208" fontId="39" fillId="24" borderId="16" xfId="71" applyNumberFormat="1" applyFont="1" applyFill="1" applyBorder="1" applyAlignment="1" applyProtection="1">
      <alignment horizontal="center" vertical="center" wrapText="1"/>
      <protection/>
    </xf>
    <xf numFmtId="0" fontId="38" fillId="0" borderId="8" xfId="74" applyFont="1" applyBorder="1" applyAlignment="1" applyProtection="1">
      <alignment vertical="center" wrapText="1"/>
      <protection/>
    </xf>
    <xf numFmtId="4" fontId="39" fillId="25" borderId="8" xfId="72" applyNumberFormat="1" applyFont="1" applyFill="1" applyBorder="1" applyAlignment="1" applyProtection="1">
      <alignment horizontal="right" vertical="center" wrapText="1"/>
      <protection/>
    </xf>
    <xf numFmtId="49" fontId="38" fillId="24" borderId="16" xfId="74" applyNumberFormat="1" applyFont="1" applyFill="1" applyBorder="1" applyAlignment="1" applyProtection="1">
      <alignment horizontal="left" vertical="center" wrapText="1" indent="1"/>
      <protection/>
    </xf>
    <xf numFmtId="49" fontId="41" fillId="0" borderId="0" xfId="74" applyNumberFormat="1" applyFont="1" applyAlignment="1" applyProtection="1">
      <alignment horizontal="left" vertical="center" wrapText="1"/>
      <protection/>
    </xf>
    <xf numFmtId="49" fontId="40" fillId="24" borderId="18" xfId="69" applyNumberFormat="1" applyFont="1" applyFill="1" applyBorder="1" applyAlignment="1" applyProtection="1">
      <alignment horizontal="center" vertical="center" wrapText="1"/>
      <protection/>
    </xf>
    <xf numFmtId="49" fontId="38" fillId="4" borderId="16" xfId="0" applyFont="1" applyFill="1" applyBorder="1" applyAlignment="1" applyProtection="1">
      <alignment horizontal="center" vertical="center" wrapText="1"/>
      <protection/>
    </xf>
    <xf numFmtId="49" fontId="38" fillId="4" borderId="19" xfId="0" applyFont="1" applyFill="1" applyBorder="1" applyAlignment="1" applyProtection="1">
      <alignment horizontal="center" vertical="center" wrapText="1"/>
      <protection/>
    </xf>
    <xf numFmtId="49" fontId="38" fillId="4" borderId="8" xfId="73" applyNumberFormat="1" applyFont="1" applyFill="1" applyBorder="1" applyAlignment="1" applyProtection="1">
      <alignment horizontal="center" vertical="center" wrapText="1"/>
      <protection/>
    </xf>
    <xf numFmtId="49" fontId="39" fillId="24" borderId="20" xfId="71" applyNumberFormat="1" applyFont="1" applyFill="1" applyBorder="1" applyAlignment="1" applyProtection="1">
      <alignment horizontal="center" vertical="center" wrapText="1"/>
      <protection/>
    </xf>
    <xf numFmtId="49" fontId="39" fillId="24" borderId="17" xfId="71" applyNumberFormat="1" applyFont="1" applyFill="1" applyBorder="1" applyAlignment="1" applyProtection="1">
      <alignment horizontal="center" vertical="center" wrapText="1"/>
      <protection/>
    </xf>
  </cellXfs>
  <cellStyles count="80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" xfId="54"/>
    <cellStyle name="Заголовок 1" xfId="55"/>
    <cellStyle name="Заголовок 2" xfId="56"/>
    <cellStyle name="Заголовок 3" xfId="57"/>
    <cellStyle name="Заголовок 4" xfId="58"/>
    <cellStyle name="ЗаголовокСтолбца" xfId="59"/>
    <cellStyle name="Защитный" xfId="60"/>
    <cellStyle name="Значение" xfId="61"/>
    <cellStyle name="Итог" xfId="62"/>
    <cellStyle name="Контрольная ячейка" xfId="63"/>
    <cellStyle name="Мои наименования показателей" xfId="64"/>
    <cellStyle name="Мой заголовок" xfId="65"/>
    <cellStyle name="Мой заголовок листа" xfId="66"/>
    <cellStyle name="Название" xfId="67"/>
    <cellStyle name="Нейтральный" xfId="68"/>
    <cellStyle name="Обычный___________ __ ________ _______ 3" xfId="69"/>
    <cellStyle name="Обычный_BALANCE.WARM.2007YEAR(FACT)" xfId="70"/>
    <cellStyle name="Обычный_Kom kompleks" xfId="71"/>
    <cellStyle name="Обычный_Вода" xfId="72"/>
    <cellStyle name="Обычный_Мониторирг по ВО на 2008 год jd" xfId="73"/>
    <cellStyle name="Обычный_Тепло" xfId="74"/>
    <cellStyle name="Followed Hyperlink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Текстовый" xfId="84"/>
    <cellStyle name="Тысячи [0]_3Com" xfId="85"/>
    <cellStyle name="Тысячи_3Com" xfId="86"/>
    <cellStyle name="Comma" xfId="87"/>
    <cellStyle name="Comma [0]" xfId="88"/>
    <cellStyle name="Формула" xfId="89"/>
    <cellStyle name="ФормулаВБ" xfId="90"/>
    <cellStyle name="ФормулаНаКонтроль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RIF\tarif16\&#1054;&#1050;&#1050;%202011\&#1055;&#1083;&#1072;&#1085;%202010\&#1042;&#1086;&#1076;&#1086;&#1089;&#1085;&#1072;&#1073;&#1078;&#1077;&#1085;&#1080;&#1077;\BALANCE.VODOSN.2010YEAR(v1.3)%20&#1040;&#1083;&#1080;&#1082;&#1086;&#1074;&#1089;&#1082;&#1086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."/>
      <sheetName val="Баланс тр."/>
      <sheetName val="Смета"/>
      <sheetName val="Т и Н"/>
      <sheetName val="Т и Н(тр.)"/>
      <sheetName val="Пер. субс."/>
      <sheetName val="Комментарии"/>
      <sheetName val="Проверка"/>
      <sheetName val="Свод"/>
      <sheetName val="Ошибки загрузки"/>
      <sheetName val="Диапазоны"/>
      <sheetName val="TEHSHEET"/>
      <sheetName val="REESTR_START"/>
      <sheetName val="REESTR_ORG"/>
      <sheetName val="REESTR"/>
      <sheetName val="Заголовок2"/>
      <sheetName val="Заголово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5:E54"/>
  <sheetViews>
    <sheetView tabSelected="1" view="pageBreakPreview" zoomScale="90" zoomScaleNormal="75" zoomScaleSheetLayoutView="90" zoomScalePageLayoutView="0" workbookViewId="0" topLeftCell="A4">
      <selection activeCell="A6" sqref="A6:A7"/>
    </sheetView>
  </sheetViews>
  <sheetFormatPr defaultColWidth="8.7109375" defaultRowHeight="11.25"/>
  <cols>
    <col min="1" max="1" width="11.57421875" style="2" customWidth="1"/>
    <col min="2" max="2" width="72.421875" style="1" customWidth="1"/>
    <col min="3" max="3" width="72.57421875" style="1" hidden="1" customWidth="1"/>
    <col min="4" max="4" width="20.140625" style="3" customWidth="1"/>
    <col min="5" max="5" width="8.8515625" style="3" hidden="1" customWidth="1"/>
    <col min="6" max="7" width="11.28125" style="1" customWidth="1"/>
    <col min="8" max="16384" width="8.7109375" style="1" customWidth="1"/>
  </cols>
  <sheetData>
    <row r="1" ht="14.25" hidden="1"/>
    <row r="2" ht="14.25" hidden="1"/>
    <row r="3" ht="60" customHeight="1" hidden="1"/>
    <row r="4" ht="24.75" customHeight="1"/>
    <row r="5" spans="1:5" ht="25.5" customHeight="1">
      <c r="A5" s="41"/>
      <c r="B5" s="41"/>
      <c r="C5" s="41"/>
      <c r="D5" s="41"/>
      <c r="E5" s="4"/>
    </row>
    <row r="6" spans="1:5" ht="73.5" customHeight="1">
      <c r="A6" s="45" t="s">
        <v>74</v>
      </c>
      <c r="B6" s="35" t="s">
        <v>80</v>
      </c>
      <c r="C6" s="5"/>
      <c r="D6" s="42" t="s">
        <v>73</v>
      </c>
      <c r="E6" s="43"/>
    </row>
    <row r="7" spans="1:5" ht="51">
      <c r="A7" s="46"/>
      <c r="B7" s="36" t="s">
        <v>0</v>
      </c>
      <c r="C7" s="36"/>
      <c r="D7" s="6" t="s">
        <v>72</v>
      </c>
      <c r="E7" s="6" t="s">
        <v>69</v>
      </c>
    </row>
    <row r="8" spans="1:5" ht="14.25">
      <c r="A8" s="7" t="s">
        <v>1</v>
      </c>
      <c r="B8" s="8" t="s">
        <v>2</v>
      </c>
      <c r="C8" s="8"/>
      <c r="D8" s="44" t="s">
        <v>3</v>
      </c>
      <c r="E8" s="44"/>
    </row>
    <row r="9" spans="1:5" ht="14.25">
      <c r="A9" s="9" t="s">
        <v>4</v>
      </c>
      <c r="B9" s="10" t="s">
        <v>5</v>
      </c>
      <c r="C9" s="10"/>
      <c r="D9" s="11">
        <v>122010</v>
      </c>
      <c r="E9" s="12">
        <f>'[1]Баланс пр.'!O15</f>
        <v>0</v>
      </c>
    </row>
    <row r="10" spans="1:5" ht="14.25">
      <c r="A10" s="9" t="s">
        <v>6</v>
      </c>
      <c r="B10" s="10" t="s">
        <v>7</v>
      </c>
      <c r="C10" s="10"/>
      <c r="D10" s="13">
        <f>D11+D15+D19+D20+D21+D22+D27+D29+D34</f>
        <v>1090.272</v>
      </c>
      <c r="E10" s="14"/>
    </row>
    <row r="11" spans="1:5" ht="28.5">
      <c r="A11" s="19" t="s">
        <v>8</v>
      </c>
      <c r="B11" s="20" t="s">
        <v>9</v>
      </c>
      <c r="C11" s="20"/>
      <c r="D11" s="21">
        <f>D12</f>
        <v>596.0920000000001</v>
      </c>
      <c r="E11" s="22"/>
    </row>
    <row r="12" spans="1:5" ht="14.25">
      <c r="A12" s="15" t="s">
        <v>10</v>
      </c>
      <c r="B12" s="23" t="s">
        <v>11</v>
      </c>
      <c r="C12" s="23"/>
      <c r="D12" s="24">
        <f>D13*D14</f>
        <v>596.0920000000001</v>
      </c>
      <c r="E12" s="18"/>
    </row>
    <row r="13" spans="1:5" ht="14.25">
      <c r="A13" s="15" t="s">
        <v>12</v>
      </c>
      <c r="B13" s="25" t="s">
        <v>13</v>
      </c>
      <c r="C13" s="25"/>
      <c r="D13" s="17">
        <v>3.49</v>
      </c>
      <c r="E13" s="18"/>
    </row>
    <row r="14" spans="1:5" ht="14.25">
      <c r="A14" s="15" t="s">
        <v>14</v>
      </c>
      <c r="B14" s="25" t="s">
        <v>15</v>
      </c>
      <c r="C14" s="25"/>
      <c r="D14" s="17">
        <v>170.8</v>
      </c>
      <c r="E14" s="18"/>
    </row>
    <row r="15" spans="1:5" ht="28.5">
      <c r="A15" s="15" t="s">
        <v>16</v>
      </c>
      <c r="B15" s="16" t="s">
        <v>17</v>
      </c>
      <c r="C15" s="16"/>
      <c r="D15" s="17">
        <v>41.92</v>
      </c>
      <c r="E15" s="22"/>
    </row>
    <row r="16" spans="1:5" ht="14.25">
      <c r="A16" s="15" t="s">
        <v>18</v>
      </c>
      <c r="B16" s="26" t="s">
        <v>76</v>
      </c>
      <c r="C16" s="26"/>
      <c r="D16" s="17">
        <v>4330</v>
      </c>
      <c r="E16" s="18"/>
    </row>
    <row r="17" spans="1:5" ht="28.5">
      <c r="A17" s="15" t="s">
        <v>19</v>
      </c>
      <c r="B17" s="26" t="s">
        <v>20</v>
      </c>
      <c r="C17" s="26"/>
      <c r="D17" s="17">
        <v>0.45</v>
      </c>
      <c r="E17" s="18"/>
    </row>
    <row r="18" spans="1:5" ht="14.25">
      <c r="A18" s="15" t="s">
        <v>75</v>
      </c>
      <c r="B18" s="39" t="s">
        <v>77</v>
      </c>
      <c r="C18" s="39"/>
      <c r="D18" s="17">
        <f>D15/D17/12*1000</f>
        <v>7762.962962962963</v>
      </c>
      <c r="E18" s="18"/>
    </row>
    <row r="19" spans="1:5" ht="28.5">
      <c r="A19" s="15" t="s">
        <v>21</v>
      </c>
      <c r="B19" s="27" t="s">
        <v>22</v>
      </c>
      <c r="C19" s="27"/>
      <c r="D19" s="17">
        <v>5.95</v>
      </c>
      <c r="E19" s="22"/>
    </row>
    <row r="20" spans="1:5" ht="14.25">
      <c r="A20" s="15" t="s">
        <v>23</v>
      </c>
      <c r="B20" s="16" t="s">
        <v>24</v>
      </c>
      <c r="C20" s="16"/>
      <c r="D20" s="17">
        <v>1.03</v>
      </c>
      <c r="E20" s="22"/>
    </row>
    <row r="21" spans="1:5" ht="14.25">
      <c r="A21" s="15" t="s">
        <v>25</v>
      </c>
      <c r="B21" s="16" t="s">
        <v>26</v>
      </c>
      <c r="C21" s="16"/>
      <c r="D21" s="17">
        <v>29.52</v>
      </c>
      <c r="E21" s="18"/>
    </row>
    <row r="22" spans="1:5" ht="28.5" collapsed="1">
      <c r="A22" s="15" t="s">
        <v>27</v>
      </c>
      <c r="B22" s="16" t="s">
        <v>28</v>
      </c>
      <c r="C22" s="16"/>
      <c r="D22" s="17">
        <v>182.42</v>
      </c>
      <c r="E22" s="22"/>
    </row>
    <row r="23" spans="1:5" ht="14.25">
      <c r="A23" s="15" t="s">
        <v>29</v>
      </c>
      <c r="B23" s="28" t="s">
        <v>30</v>
      </c>
      <c r="C23" s="28"/>
      <c r="D23" s="17">
        <v>0</v>
      </c>
      <c r="E23" s="18"/>
    </row>
    <row r="24" spans="1:5" ht="14.25">
      <c r="A24" s="15" t="s">
        <v>31</v>
      </c>
      <c r="B24" s="28" t="s">
        <v>32</v>
      </c>
      <c r="C24" s="28"/>
      <c r="D24" s="17">
        <v>45.6</v>
      </c>
      <c r="E24" s="18"/>
    </row>
    <row r="25" spans="1:5" ht="28.5" customHeight="1">
      <c r="A25" s="15" t="s">
        <v>33</v>
      </c>
      <c r="B25" s="29" t="s">
        <v>34</v>
      </c>
      <c r="C25" s="29"/>
      <c r="D25" s="17">
        <v>0.6</v>
      </c>
      <c r="E25" s="18"/>
    </row>
    <row r="26" spans="1:5" ht="28.5" customHeight="1">
      <c r="A26" s="15" t="s">
        <v>35</v>
      </c>
      <c r="B26" s="28" t="s">
        <v>36</v>
      </c>
      <c r="C26" s="28"/>
      <c r="D26" s="17">
        <v>6.48</v>
      </c>
      <c r="E26" s="18"/>
    </row>
    <row r="27" spans="1:5" ht="18.75" customHeight="1">
      <c r="A27" s="15" t="s">
        <v>37</v>
      </c>
      <c r="B27" s="27" t="s">
        <v>38</v>
      </c>
      <c r="C27" s="27"/>
      <c r="D27" s="17">
        <v>89.36</v>
      </c>
      <c r="E27" s="18"/>
    </row>
    <row r="28" spans="1:5" ht="15" customHeight="1" hidden="1">
      <c r="A28" s="15" t="s">
        <v>39</v>
      </c>
      <c r="B28" s="28" t="s">
        <v>40</v>
      </c>
      <c r="C28" s="28"/>
      <c r="D28" s="18"/>
      <c r="E28" s="18"/>
    </row>
    <row r="29" spans="1:5" ht="14.25">
      <c r="A29" s="15" t="s">
        <v>41</v>
      </c>
      <c r="B29" s="16" t="s">
        <v>42</v>
      </c>
      <c r="C29" s="16"/>
      <c r="D29" s="17">
        <v>132.41</v>
      </c>
      <c r="E29" s="18"/>
    </row>
    <row r="30" spans="1:5" ht="14.25">
      <c r="A30" s="15" t="s">
        <v>43</v>
      </c>
      <c r="B30" s="16" t="s">
        <v>44</v>
      </c>
      <c r="C30" s="16"/>
      <c r="D30" s="17">
        <v>107.6</v>
      </c>
      <c r="E30" s="18"/>
    </row>
    <row r="31" spans="1:5" ht="28.5">
      <c r="A31" s="15" t="s">
        <v>45</v>
      </c>
      <c r="B31" s="29" t="s">
        <v>46</v>
      </c>
      <c r="C31" s="29"/>
      <c r="D31" s="17">
        <v>1.2</v>
      </c>
      <c r="E31" s="18"/>
    </row>
    <row r="32" spans="1:5" ht="14.25" collapsed="1">
      <c r="A32" s="15" t="s">
        <v>47</v>
      </c>
      <c r="B32" s="16" t="s">
        <v>48</v>
      </c>
      <c r="C32" s="16"/>
      <c r="D32" s="17">
        <v>15.28</v>
      </c>
      <c r="E32" s="18"/>
    </row>
    <row r="33" spans="1:5" ht="14.25">
      <c r="A33" s="15" t="s">
        <v>78</v>
      </c>
      <c r="B33" s="27" t="s">
        <v>79</v>
      </c>
      <c r="C33" s="16"/>
      <c r="D33" s="17">
        <f>D29-D30-D32</f>
        <v>9.530000000000003</v>
      </c>
      <c r="E33" s="18"/>
    </row>
    <row r="34" spans="1:5" ht="28.5">
      <c r="A34" s="30" t="s">
        <v>49</v>
      </c>
      <c r="B34" s="31" t="s">
        <v>50</v>
      </c>
      <c r="C34" s="31"/>
      <c r="D34" s="17">
        <f>D36</f>
        <v>11.57</v>
      </c>
      <c r="E34" s="18"/>
    </row>
    <row r="35" spans="1:5" ht="14.25">
      <c r="A35" s="30" t="s">
        <v>51</v>
      </c>
      <c r="B35" s="32" t="s">
        <v>52</v>
      </c>
      <c r="C35" s="32"/>
      <c r="D35" s="17"/>
      <c r="E35" s="18"/>
    </row>
    <row r="36" spans="1:5" ht="14.25">
      <c r="A36" s="30" t="s">
        <v>53</v>
      </c>
      <c r="B36" s="32" t="s">
        <v>54</v>
      </c>
      <c r="C36" s="32"/>
      <c r="D36" s="17">
        <v>11.57</v>
      </c>
      <c r="E36" s="18"/>
    </row>
    <row r="37" spans="1:5" ht="14.25">
      <c r="A37" s="9" t="s">
        <v>55</v>
      </c>
      <c r="B37" s="33" t="s">
        <v>56</v>
      </c>
      <c r="C37" s="33"/>
      <c r="D37" s="13">
        <f>D38+D39</f>
        <v>0</v>
      </c>
      <c r="E37" s="14"/>
    </row>
    <row r="38" spans="1:5" ht="14.25">
      <c r="A38" s="15" t="s">
        <v>57</v>
      </c>
      <c r="B38" s="27" t="s">
        <v>58</v>
      </c>
      <c r="C38" s="27"/>
      <c r="D38" s="17"/>
      <c r="E38" s="18"/>
    </row>
    <row r="39" spans="1:5" ht="14.25">
      <c r="A39" s="15" t="s">
        <v>59</v>
      </c>
      <c r="B39" s="16" t="s">
        <v>60</v>
      </c>
      <c r="C39" s="16"/>
      <c r="D39" s="17"/>
      <c r="E39" s="18"/>
    </row>
    <row r="40" spans="1:5" ht="14.25">
      <c r="A40" s="9" t="s">
        <v>61</v>
      </c>
      <c r="B40" s="10" t="s">
        <v>62</v>
      </c>
      <c r="C40" s="10"/>
      <c r="D40" s="17"/>
      <c r="E40" s="18"/>
    </row>
    <row r="41" spans="1:5" ht="14.25">
      <c r="A41" s="9" t="s">
        <v>63</v>
      </c>
      <c r="B41" s="10" t="s">
        <v>64</v>
      </c>
      <c r="C41" s="10"/>
      <c r="D41" s="17"/>
      <c r="E41" s="18"/>
    </row>
    <row r="42" spans="1:5" ht="14.25">
      <c r="A42" s="9" t="s">
        <v>65</v>
      </c>
      <c r="B42" s="10" t="s">
        <v>66</v>
      </c>
      <c r="C42" s="10"/>
      <c r="D42" s="13">
        <f>D10+D37+D40-D41</f>
        <v>1090.272</v>
      </c>
      <c r="E42" s="14"/>
    </row>
    <row r="43" spans="1:5" ht="14.25">
      <c r="A43" s="15" t="s">
        <v>67</v>
      </c>
      <c r="B43" s="27" t="s">
        <v>68</v>
      </c>
      <c r="C43" s="27"/>
      <c r="D43" s="21">
        <f>IF(D$8="нет",D42,D42*1.18)</f>
        <v>1090.272</v>
      </c>
      <c r="E43" s="22"/>
    </row>
    <row r="44" spans="1:5" ht="14.25">
      <c r="A44" s="9" t="s">
        <v>71</v>
      </c>
      <c r="B44" s="10" t="s">
        <v>70</v>
      </c>
      <c r="C44" s="10"/>
      <c r="D44" s="38">
        <f>D42/D9*1000</f>
        <v>8.935923284976642</v>
      </c>
      <c r="E44" s="37"/>
    </row>
    <row r="45" ht="14.25"/>
    <row r="46" spans="1:3" ht="32.25" customHeight="1">
      <c r="A46" s="40"/>
      <c r="B46" s="40"/>
      <c r="C46" s="34"/>
    </row>
    <row r="47" spans="1:3" ht="14.25">
      <c r="A47" s="40"/>
      <c r="B47" s="40"/>
      <c r="C47" s="34"/>
    </row>
    <row r="48" spans="1:3" ht="14.25">
      <c r="A48" s="40"/>
      <c r="B48" s="40"/>
      <c r="C48" s="34"/>
    </row>
    <row r="49" ht="14.25"/>
    <row r="50" spans="1:3" ht="14.25">
      <c r="A50" s="40"/>
      <c r="B50" s="40"/>
      <c r="C50" s="34"/>
    </row>
    <row r="51" spans="1:3" ht="14.25">
      <c r="A51" s="40"/>
      <c r="B51" s="40"/>
      <c r="C51" s="34"/>
    </row>
    <row r="52" spans="1:3" ht="14.25">
      <c r="A52" s="40"/>
      <c r="B52" s="40"/>
      <c r="C52" s="34"/>
    </row>
    <row r="53" spans="1:3" ht="14.25">
      <c r="A53" s="40"/>
      <c r="B53" s="40"/>
      <c r="C53" s="34"/>
    </row>
    <row r="54" spans="1:3" ht="14.25">
      <c r="A54" s="40"/>
      <c r="B54" s="40"/>
      <c r="C54" s="34"/>
    </row>
    <row r="326" ht="14.25"/>
  </sheetData>
  <sheetProtection/>
  <mergeCells count="12">
    <mergeCell ref="A53:B53"/>
    <mergeCell ref="A6:A7"/>
    <mergeCell ref="A54:B54"/>
    <mergeCell ref="A51:B51"/>
    <mergeCell ref="A46:B46"/>
    <mergeCell ref="A5:D5"/>
    <mergeCell ref="A47:B47"/>
    <mergeCell ref="A48:B48"/>
    <mergeCell ref="A50:B50"/>
    <mergeCell ref="D6:E6"/>
    <mergeCell ref="D8:E8"/>
    <mergeCell ref="A52:B52"/>
  </mergeCells>
  <dataValidations count="3">
    <dataValidation type="decimal" allowBlank="1" showInputMessage="1" showErrorMessage="1" sqref="D43:E43 D11:E11">
      <formula1>-999999999999999000000</formula1>
      <formula2>999999999999999000000</formula2>
    </dataValidation>
    <dataValidation type="decimal" operator="greaterThanOrEqual" allowBlank="1" showInputMessage="1" showErrorMessage="1" errorTitle="Ошибка" error="Допускается ввод только неотрицательных значений!" sqref="D38:E41 D13:E36">
      <formula1>0</formula1>
    </dataValidation>
    <dataValidation type="decimal" allowBlank="1" showInputMessage="1" showErrorMessage="1" sqref="D12:E12">
      <formula1>0</formula1>
      <formula2>1000000000</formula2>
    </dataValidation>
  </dataValidations>
  <printOptions/>
  <pageMargins left="1.03" right="0.24" top="0.76" bottom="0.71" header="0.5" footer="0.5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DJ_Diesel</dc:creator>
  <cp:keywords/>
  <dc:description/>
  <cp:lastModifiedBy>Администратор</cp:lastModifiedBy>
  <cp:lastPrinted>2010-12-11T09:53:23Z</cp:lastPrinted>
  <dcterms:created xsi:type="dcterms:W3CDTF">2010-11-10T14:13:53Z</dcterms:created>
  <dcterms:modified xsi:type="dcterms:W3CDTF">2010-12-11T10:43:31Z</dcterms:modified>
  <cp:category/>
  <cp:version/>
  <cp:contentType/>
  <cp:contentStatus/>
</cp:coreProperties>
</file>